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 tabRatio="986"/>
  </bookViews>
  <sheets>
    <sheet name="C.2" sheetId="20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B.1" sheetId="21" r:id="rId18"/>
    <sheet name="B.2" sheetId="22" r:id="rId19"/>
    <sheet name="B.2.1" sheetId="23" r:id="rId20"/>
    <sheet name="B.2.2" sheetId="24" r:id="rId21"/>
    <sheet name="B.2.3" sheetId="25" r:id="rId22"/>
    <sheet name="B.2.4" sheetId="26" r:id="rId23"/>
    <sheet name="B.2.5" sheetId="27" r:id="rId24"/>
    <sheet name="B.2.6" sheetId="28" r:id="rId25"/>
    <sheet name="B.2.7" sheetId="29" r:id="rId26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Print_Area" localSheetId="17">B.1!$A$1:$O$40</definedName>
  </definedNames>
  <calcPr calcId="145621"/>
</workbook>
</file>

<file path=xl/calcChain.xml><?xml version="1.0" encoding="utf-8"?>
<calcChain xmlns="http://schemas.openxmlformats.org/spreadsheetml/2006/main">
  <c r="M81" i="29" l="1"/>
  <c r="L81" i="29"/>
  <c r="L77" i="29" s="1"/>
  <c r="K81" i="29"/>
  <c r="J81" i="29"/>
  <c r="I81" i="29"/>
  <c r="H81" i="29"/>
  <c r="H77" i="29" s="1"/>
  <c r="G81" i="29"/>
  <c r="F81" i="29"/>
  <c r="E81" i="29"/>
  <c r="M78" i="29"/>
  <c r="M77" i="29" s="1"/>
  <c r="L78" i="29"/>
  <c r="K78" i="29"/>
  <c r="K77" i="29" s="1"/>
  <c r="J78" i="29"/>
  <c r="I78" i="29"/>
  <c r="I77" i="29" s="1"/>
  <c r="H78" i="29"/>
  <c r="G78" i="29"/>
  <c r="G77" i="29" s="1"/>
  <c r="F78" i="29"/>
  <c r="E78" i="29"/>
  <c r="E77" i="29" s="1"/>
  <c r="J77" i="29"/>
  <c r="F77" i="29"/>
  <c r="M73" i="29"/>
  <c r="L73" i="29"/>
  <c r="K73" i="29"/>
  <c r="J73" i="29"/>
  <c r="I73" i="29"/>
  <c r="H73" i="29"/>
  <c r="G73" i="29"/>
  <c r="F73" i="29"/>
  <c r="E73" i="29"/>
  <c r="M68" i="29"/>
  <c r="L68" i="29"/>
  <c r="L64" i="29" s="1"/>
  <c r="K68" i="29"/>
  <c r="J68" i="29"/>
  <c r="I68" i="29"/>
  <c r="H68" i="29"/>
  <c r="H64" i="29" s="1"/>
  <c r="G68" i="29"/>
  <c r="F68" i="29"/>
  <c r="E68" i="29"/>
  <c r="M65" i="29"/>
  <c r="M64" i="29" s="1"/>
  <c r="L65" i="29"/>
  <c r="K65" i="29"/>
  <c r="K64" i="29" s="1"/>
  <c r="J65" i="29"/>
  <c r="I65" i="29"/>
  <c r="I64" i="29" s="1"/>
  <c r="H65" i="29"/>
  <c r="G65" i="29"/>
  <c r="G64" i="29" s="1"/>
  <c r="F65" i="29"/>
  <c r="E65" i="29"/>
  <c r="E64" i="29" s="1"/>
  <c r="J64" i="29"/>
  <c r="F64" i="29"/>
  <c r="M59" i="29"/>
  <c r="L59" i="29"/>
  <c r="K59" i="29"/>
  <c r="J59" i="29"/>
  <c r="I59" i="29"/>
  <c r="H59" i="29"/>
  <c r="G59" i="29"/>
  <c r="F59" i="29"/>
  <c r="E59" i="29"/>
  <c r="M56" i="29"/>
  <c r="L56" i="29"/>
  <c r="L52" i="29" s="1"/>
  <c r="L51" i="29" s="1"/>
  <c r="K56" i="29"/>
  <c r="J56" i="29"/>
  <c r="I56" i="29"/>
  <c r="H56" i="29"/>
  <c r="H52" i="29" s="1"/>
  <c r="H51" i="29" s="1"/>
  <c r="G56" i="29"/>
  <c r="F56" i="29"/>
  <c r="E56" i="29"/>
  <c r="M53" i="29"/>
  <c r="M52" i="29" s="1"/>
  <c r="M51" i="29" s="1"/>
  <c r="L53" i="29"/>
  <c r="K53" i="29"/>
  <c r="K52" i="29" s="1"/>
  <c r="K51" i="29" s="1"/>
  <c r="J53" i="29"/>
  <c r="I53" i="29"/>
  <c r="I52" i="29" s="1"/>
  <c r="I51" i="29" s="1"/>
  <c r="H53" i="29"/>
  <c r="G53" i="29"/>
  <c r="G52" i="29" s="1"/>
  <c r="G51" i="29" s="1"/>
  <c r="F53" i="29"/>
  <c r="E53" i="29"/>
  <c r="E52" i="29" s="1"/>
  <c r="E51" i="29" s="1"/>
  <c r="J52" i="29"/>
  <c r="J51" i="29" s="1"/>
  <c r="F52" i="29"/>
  <c r="F51" i="29" s="1"/>
  <c r="M47" i="29"/>
  <c r="L47" i="29"/>
  <c r="K47" i="29"/>
  <c r="J47" i="29"/>
  <c r="I47" i="29"/>
  <c r="H47" i="29"/>
  <c r="G47" i="29"/>
  <c r="F47" i="29"/>
  <c r="E47" i="29"/>
  <c r="M8" i="29"/>
  <c r="M4" i="29" s="1"/>
  <c r="L8" i="29"/>
  <c r="K8" i="29"/>
  <c r="J8" i="29"/>
  <c r="I8" i="29"/>
  <c r="I4" i="29" s="1"/>
  <c r="H8" i="29"/>
  <c r="G8" i="29"/>
  <c r="F8" i="29"/>
  <c r="E8" i="29"/>
  <c r="E4" i="29" s="1"/>
  <c r="M5" i="29"/>
  <c r="L5" i="29"/>
  <c r="L4" i="29" s="1"/>
  <c r="L92" i="29" s="1"/>
  <c r="K5" i="29"/>
  <c r="J5" i="29"/>
  <c r="J4" i="29" s="1"/>
  <c r="J92" i="29" s="1"/>
  <c r="I5" i="29"/>
  <c r="H5" i="29"/>
  <c r="H4" i="29" s="1"/>
  <c r="H92" i="29" s="1"/>
  <c r="G5" i="29"/>
  <c r="F5" i="29"/>
  <c r="F4" i="29" s="1"/>
  <c r="E5" i="29"/>
  <c r="K4" i="29"/>
  <c r="K92" i="29" s="1"/>
  <c r="G4" i="29"/>
  <c r="M81" i="28"/>
  <c r="M77" i="28" s="1"/>
  <c r="L81" i="28"/>
  <c r="K81" i="28"/>
  <c r="J81" i="28"/>
  <c r="I81" i="28"/>
  <c r="I77" i="28" s="1"/>
  <c r="H81" i="28"/>
  <c r="G81" i="28"/>
  <c r="F81" i="28"/>
  <c r="E81" i="28"/>
  <c r="E77" i="28" s="1"/>
  <c r="M78" i="28"/>
  <c r="L78" i="28"/>
  <c r="L77" i="28" s="1"/>
  <c r="K78" i="28"/>
  <c r="J78" i="28"/>
  <c r="J77" i="28" s="1"/>
  <c r="I78" i="28"/>
  <c r="H78" i="28"/>
  <c r="H77" i="28" s="1"/>
  <c r="G78" i="28"/>
  <c r="F78" i="28"/>
  <c r="F77" i="28" s="1"/>
  <c r="E78" i="28"/>
  <c r="K77" i="28"/>
  <c r="G77" i="28"/>
  <c r="M73" i="28"/>
  <c r="L73" i="28"/>
  <c r="K73" i="28"/>
  <c r="J73" i="28"/>
  <c r="I73" i="28"/>
  <c r="H73" i="28"/>
  <c r="G73" i="28"/>
  <c r="F73" i="28"/>
  <c r="E73" i="28"/>
  <c r="M68" i="28"/>
  <c r="M64" i="28" s="1"/>
  <c r="L68" i="28"/>
  <c r="K68" i="28"/>
  <c r="J68" i="28"/>
  <c r="I68" i="28"/>
  <c r="I64" i="28" s="1"/>
  <c r="H68" i="28"/>
  <c r="G68" i="28"/>
  <c r="F68" i="28"/>
  <c r="E68" i="28"/>
  <c r="E64" i="28" s="1"/>
  <c r="M65" i="28"/>
  <c r="L65" i="28"/>
  <c r="L64" i="28" s="1"/>
  <c r="K65" i="28"/>
  <c r="J65" i="28"/>
  <c r="J64" i="28" s="1"/>
  <c r="I65" i="28"/>
  <c r="H65" i="28"/>
  <c r="H64" i="28" s="1"/>
  <c r="G65" i="28"/>
  <c r="F65" i="28"/>
  <c r="F64" i="28" s="1"/>
  <c r="E65" i="28"/>
  <c r="K64" i="28"/>
  <c r="G64" i="28"/>
  <c r="M59" i="28"/>
  <c r="L59" i="28"/>
  <c r="K59" i="28"/>
  <c r="J59" i="28"/>
  <c r="I59" i="28"/>
  <c r="H59" i="28"/>
  <c r="G59" i="28"/>
  <c r="F59" i="28"/>
  <c r="E59" i="28"/>
  <c r="M56" i="28"/>
  <c r="M52" i="28" s="1"/>
  <c r="M51" i="28" s="1"/>
  <c r="L56" i="28"/>
  <c r="K56" i="28"/>
  <c r="J56" i="28"/>
  <c r="I56" i="28"/>
  <c r="I52" i="28" s="1"/>
  <c r="I51" i="28" s="1"/>
  <c r="H56" i="28"/>
  <c r="G56" i="28"/>
  <c r="F56" i="28"/>
  <c r="E56" i="28"/>
  <c r="E52" i="28" s="1"/>
  <c r="E51" i="28" s="1"/>
  <c r="M53" i="28"/>
  <c r="L53" i="28"/>
  <c r="L52" i="28" s="1"/>
  <c r="L51" i="28" s="1"/>
  <c r="K53" i="28"/>
  <c r="J53" i="28"/>
  <c r="J52" i="28" s="1"/>
  <c r="J51" i="28" s="1"/>
  <c r="I53" i="28"/>
  <c r="H53" i="28"/>
  <c r="H52" i="28" s="1"/>
  <c r="H51" i="28" s="1"/>
  <c r="G53" i="28"/>
  <c r="F53" i="28"/>
  <c r="F52" i="28" s="1"/>
  <c r="F51" i="28" s="1"/>
  <c r="E53" i="28"/>
  <c r="K52" i="28"/>
  <c r="K51" i="28" s="1"/>
  <c r="G52" i="28"/>
  <c r="G51" i="28" s="1"/>
  <c r="M47" i="28"/>
  <c r="L47" i="28"/>
  <c r="K47" i="28"/>
  <c r="J47" i="28"/>
  <c r="I47" i="28"/>
  <c r="H47" i="28"/>
  <c r="G47" i="28"/>
  <c r="F47" i="28"/>
  <c r="E47" i="28"/>
  <c r="M8" i="28"/>
  <c r="L8" i="28"/>
  <c r="K8" i="28"/>
  <c r="J8" i="28"/>
  <c r="J4" i="28" s="1"/>
  <c r="J92" i="28" s="1"/>
  <c r="I8" i="28"/>
  <c r="H8" i="28"/>
  <c r="G8" i="28"/>
  <c r="F8" i="28"/>
  <c r="F4" i="28" s="1"/>
  <c r="F92" i="28" s="1"/>
  <c r="E8" i="28"/>
  <c r="M5" i="28"/>
  <c r="M4" i="28" s="1"/>
  <c r="L5" i="28"/>
  <c r="K5" i="28"/>
  <c r="K4" i="28" s="1"/>
  <c r="K92" i="28" s="1"/>
  <c r="J5" i="28"/>
  <c r="I5" i="28"/>
  <c r="I4" i="28" s="1"/>
  <c r="H5" i="28"/>
  <c r="G5" i="28"/>
  <c r="G4" i="28" s="1"/>
  <c r="G92" i="28" s="1"/>
  <c r="F5" i="28"/>
  <c r="E5" i="28"/>
  <c r="E4" i="28" s="1"/>
  <c r="L4" i="28"/>
  <c r="H4" i="28"/>
  <c r="H92" i="28" s="1"/>
  <c r="M81" i="27"/>
  <c r="L81" i="27"/>
  <c r="K81" i="27"/>
  <c r="J81" i="27"/>
  <c r="J77" i="27" s="1"/>
  <c r="I81" i="27"/>
  <c r="H81" i="27"/>
  <c r="G81" i="27"/>
  <c r="F81" i="27"/>
  <c r="F77" i="27" s="1"/>
  <c r="E81" i="27"/>
  <c r="M78" i="27"/>
  <c r="M77" i="27" s="1"/>
  <c r="L78" i="27"/>
  <c r="K78" i="27"/>
  <c r="K77" i="27" s="1"/>
  <c r="J78" i="27"/>
  <c r="I78" i="27"/>
  <c r="I77" i="27" s="1"/>
  <c r="H78" i="27"/>
  <c r="G78" i="27"/>
  <c r="G77" i="27" s="1"/>
  <c r="F78" i="27"/>
  <c r="E78" i="27"/>
  <c r="E77" i="27" s="1"/>
  <c r="L77" i="27"/>
  <c r="H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J68" i="27"/>
  <c r="J64" i="27" s="1"/>
  <c r="I68" i="27"/>
  <c r="H68" i="27"/>
  <c r="G68" i="27"/>
  <c r="F68" i="27"/>
  <c r="F64" i="27" s="1"/>
  <c r="E68" i="27"/>
  <c r="M65" i="27"/>
  <c r="L65" i="27"/>
  <c r="K65" i="27"/>
  <c r="K64" i="27" s="1"/>
  <c r="J65" i="27"/>
  <c r="I65" i="27"/>
  <c r="H65" i="27"/>
  <c r="G65" i="27"/>
  <c r="G64" i="27" s="1"/>
  <c r="F65" i="27"/>
  <c r="E65" i="27"/>
  <c r="M64" i="27"/>
  <c r="L64" i="27"/>
  <c r="I64" i="27"/>
  <c r="H64" i="27"/>
  <c r="E64" i="27"/>
  <c r="M59" i="27"/>
  <c r="L59" i="27"/>
  <c r="K59" i="27"/>
  <c r="J59" i="27"/>
  <c r="I59" i="27"/>
  <c r="H59" i="27"/>
  <c r="G59" i="27"/>
  <c r="F59" i="27"/>
  <c r="E59" i="27"/>
  <c r="M56" i="27"/>
  <c r="L56" i="27"/>
  <c r="K56" i="27"/>
  <c r="J56" i="27"/>
  <c r="J52" i="27" s="1"/>
  <c r="J51" i="27" s="1"/>
  <c r="I56" i="27"/>
  <c r="H56" i="27"/>
  <c r="G56" i="27"/>
  <c r="F56" i="27"/>
  <c r="F52" i="27" s="1"/>
  <c r="F51" i="27" s="1"/>
  <c r="E56" i="27"/>
  <c r="M53" i="27"/>
  <c r="L53" i="27"/>
  <c r="K53" i="27"/>
  <c r="K52" i="27" s="1"/>
  <c r="K51" i="27" s="1"/>
  <c r="J53" i="27"/>
  <c r="I53" i="27"/>
  <c r="H53" i="27"/>
  <c r="G53" i="27"/>
  <c r="G52" i="27" s="1"/>
  <c r="G51" i="27" s="1"/>
  <c r="F53" i="27"/>
  <c r="E53" i="27"/>
  <c r="M52" i="27"/>
  <c r="L52" i="27"/>
  <c r="L51" i="27" s="1"/>
  <c r="I52" i="27"/>
  <c r="H52" i="27"/>
  <c r="H51" i="27" s="1"/>
  <c r="E52" i="27"/>
  <c r="M51" i="27"/>
  <c r="I51" i="27"/>
  <c r="E51" i="27"/>
  <c r="M47" i="27"/>
  <c r="L47" i="27"/>
  <c r="K47" i="27"/>
  <c r="J47" i="27"/>
  <c r="I47" i="27"/>
  <c r="H47" i="27"/>
  <c r="G47" i="27"/>
  <c r="F47" i="27"/>
  <c r="E47" i="27"/>
  <c r="M8" i="27"/>
  <c r="L8" i="27"/>
  <c r="K8" i="27"/>
  <c r="K4" i="27" s="1"/>
  <c r="J8" i="27"/>
  <c r="I8" i="27"/>
  <c r="H8" i="27"/>
  <c r="G8" i="27"/>
  <c r="G4" i="27" s="1"/>
  <c r="F8" i="27"/>
  <c r="E8" i="27"/>
  <c r="M5" i="27"/>
  <c r="L5" i="27"/>
  <c r="L4" i="27" s="1"/>
  <c r="L92" i="27" s="1"/>
  <c r="K5" i="27"/>
  <c r="J5" i="27"/>
  <c r="J4" i="27" s="1"/>
  <c r="I5" i="27"/>
  <c r="H5" i="27"/>
  <c r="H4" i="27" s="1"/>
  <c r="H92" i="27" s="1"/>
  <c r="G5" i="27"/>
  <c r="F5" i="27"/>
  <c r="F4" i="27" s="1"/>
  <c r="E5" i="27"/>
  <c r="M4" i="27"/>
  <c r="I4" i="27"/>
  <c r="I92" i="27" s="1"/>
  <c r="E4" i="27"/>
  <c r="M81" i="26"/>
  <c r="L81" i="26"/>
  <c r="K81" i="26"/>
  <c r="K77" i="26" s="1"/>
  <c r="J81" i="26"/>
  <c r="I81" i="26"/>
  <c r="H81" i="26"/>
  <c r="G81" i="26"/>
  <c r="G77" i="26" s="1"/>
  <c r="F81" i="26"/>
  <c r="E81" i="26"/>
  <c r="M78" i="26"/>
  <c r="L78" i="26"/>
  <c r="L77" i="26" s="1"/>
  <c r="K78" i="26"/>
  <c r="J78" i="26"/>
  <c r="I78" i="26"/>
  <c r="H78" i="26"/>
  <c r="H77" i="26" s="1"/>
  <c r="G78" i="26"/>
  <c r="F78" i="26"/>
  <c r="E78" i="26"/>
  <c r="M77" i="26"/>
  <c r="J77" i="26"/>
  <c r="I77" i="26"/>
  <c r="F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K64" i="26" s="1"/>
  <c r="J68" i="26"/>
  <c r="I68" i="26"/>
  <c r="H68" i="26"/>
  <c r="G68" i="26"/>
  <c r="G64" i="26" s="1"/>
  <c r="F68" i="26"/>
  <c r="E68" i="26"/>
  <c r="M65" i="26"/>
  <c r="L65" i="26"/>
  <c r="L64" i="26" s="1"/>
  <c r="K65" i="26"/>
  <c r="J65" i="26"/>
  <c r="I65" i="26"/>
  <c r="H65" i="26"/>
  <c r="H64" i="26" s="1"/>
  <c r="G65" i="26"/>
  <c r="F65" i="26"/>
  <c r="E65" i="26"/>
  <c r="M64" i="26"/>
  <c r="J64" i="26"/>
  <c r="I64" i="26"/>
  <c r="F64" i="26"/>
  <c r="E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K52" i="26" s="1"/>
  <c r="K51" i="26" s="1"/>
  <c r="J56" i="26"/>
  <c r="I56" i="26"/>
  <c r="H56" i="26"/>
  <c r="G56" i="26"/>
  <c r="G52" i="26" s="1"/>
  <c r="G51" i="26" s="1"/>
  <c r="F56" i="26"/>
  <c r="E56" i="26"/>
  <c r="M53" i="26"/>
  <c r="L53" i="26"/>
  <c r="L52" i="26" s="1"/>
  <c r="L51" i="26" s="1"/>
  <c r="K53" i="26"/>
  <c r="J53" i="26"/>
  <c r="I53" i="26"/>
  <c r="H53" i="26"/>
  <c r="H52" i="26" s="1"/>
  <c r="H51" i="26" s="1"/>
  <c r="G53" i="26"/>
  <c r="F53" i="26"/>
  <c r="E53" i="26"/>
  <c r="M52" i="26"/>
  <c r="M51" i="26" s="1"/>
  <c r="J52" i="26"/>
  <c r="I52" i="26"/>
  <c r="I51" i="26" s="1"/>
  <c r="F52" i="26"/>
  <c r="E52" i="26"/>
  <c r="E51" i="26" s="1"/>
  <c r="J51" i="26"/>
  <c r="F51" i="26"/>
  <c r="M47" i="26"/>
  <c r="L47" i="26"/>
  <c r="K47" i="26"/>
  <c r="K4" i="26" s="1"/>
  <c r="J47" i="26"/>
  <c r="I47" i="26"/>
  <c r="H47" i="26"/>
  <c r="G47" i="26"/>
  <c r="G4" i="26" s="1"/>
  <c r="F47" i="26"/>
  <c r="E47" i="26"/>
  <c r="M8" i="26"/>
  <c r="L8" i="26"/>
  <c r="L4" i="26" s="1"/>
  <c r="K8" i="26"/>
  <c r="J8" i="26"/>
  <c r="I8" i="26"/>
  <c r="H8" i="26"/>
  <c r="H4" i="26" s="1"/>
  <c r="G8" i="26"/>
  <c r="F8" i="26"/>
  <c r="E8" i="26"/>
  <c r="M5" i="26"/>
  <c r="M4" i="26" s="1"/>
  <c r="L5" i="26"/>
  <c r="K5" i="26"/>
  <c r="J5" i="26"/>
  <c r="I5" i="26"/>
  <c r="I4" i="26" s="1"/>
  <c r="H5" i="26"/>
  <c r="G5" i="26"/>
  <c r="F5" i="26"/>
  <c r="E5" i="26"/>
  <c r="E4" i="26" s="1"/>
  <c r="J4" i="26"/>
  <c r="J92" i="26" s="1"/>
  <c r="F4" i="26"/>
  <c r="F92" i="26" s="1"/>
  <c r="M81" i="25"/>
  <c r="L81" i="25"/>
  <c r="L77" i="25" s="1"/>
  <c r="K81" i="25"/>
  <c r="J81" i="25"/>
  <c r="I81" i="25"/>
  <c r="H81" i="25"/>
  <c r="H77" i="25" s="1"/>
  <c r="G81" i="25"/>
  <c r="F81" i="25"/>
  <c r="E81" i="25"/>
  <c r="M78" i="25"/>
  <c r="M77" i="25" s="1"/>
  <c r="L78" i="25"/>
  <c r="K78" i="25"/>
  <c r="J78" i="25"/>
  <c r="I78" i="25"/>
  <c r="I77" i="25" s="1"/>
  <c r="H78" i="25"/>
  <c r="G78" i="25"/>
  <c r="F78" i="25"/>
  <c r="E78" i="25"/>
  <c r="E77" i="25" s="1"/>
  <c r="K77" i="25"/>
  <c r="J77" i="25"/>
  <c r="G77" i="25"/>
  <c r="F77" i="25"/>
  <c r="M73" i="25"/>
  <c r="L73" i="25"/>
  <c r="K73" i="25"/>
  <c r="J73" i="25"/>
  <c r="I73" i="25"/>
  <c r="H73" i="25"/>
  <c r="G73" i="25"/>
  <c r="F73" i="25"/>
  <c r="E73" i="25"/>
  <c r="M68" i="25"/>
  <c r="L68" i="25"/>
  <c r="L64" i="25" s="1"/>
  <c r="K68" i="25"/>
  <c r="J68" i="25"/>
  <c r="I68" i="25"/>
  <c r="H68" i="25"/>
  <c r="H64" i="25" s="1"/>
  <c r="G68" i="25"/>
  <c r="F68" i="25"/>
  <c r="E68" i="25"/>
  <c r="M65" i="25"/>
  <c r="M64" i="25" s="1"/>
  <c r="L65" i="25"/>
  <c r="K65" i="25"/>
  <c r="J65" i="25"/>
  <c r="I65" i="25"/>
  <c r="I64" i="25" s="1"/>
  <c r="H65" i="25"/>
  <c r="G65" i="25"/>
  <c r="F65" i="25"/>
  <c r="E65" i="25"/>
  <c r="E64" i="25" s="1"/>
  <c r="K64" i="25"/>
  <c r="J64" i="25"/>
  <c r="G64" i="25"/>
  <c r="F64" i="25"/>
  <c r="M59" i="25"/>
  <c r="L59" i="25"/>
  <c r="K59" i="25"/>
  <c r="J59" i="25"/>
  <c r="I59" i="25"/>
  <c r="H59" i="25"/>
  <c r="G59" i="25"/>
  <c r="F59" i="25"/>
  <c r="E59" i="25"/>
  <c r="M56" i="25"/>
  <c r="L56" i="25"/>
  <c r="L52" i="25" s="1"/>
  <c r="K56" i="25"/>
  <c r="J56" i="25"/>
  <c r="I56" i="25"/>
  <c r="H56" i="25"/>
  <c r="H52" i="25" s="1"/>
  <c r="G56" i="25"/>
  <c r="F56" i="25"/>
  <c r="E56" i="25"/>
  <c r="M53" i="25"/>
  <c r="M52" i="25" s="1"/>
  <c r="L53" i="25"/>
  <c r="K53" i="25"/>
  <c r="J53" i="25"/>
  <c r="I53" i="25"/>
  <c r="I52" i="25" s="1"/>
  <c r="H53" i="25"/>
  <c r="G53" i="25"/>
  <c r="F53" i="25"/>
  <c r="E53" i="25"/>
  <c r="E52" i="25" s="1"/>
  <c r="K52" i="25"/>
  <c r="J52" i="25"/>
  <c r="J51" i="25" s="1"/>
  <c r="G52" i="25"/>
  <c r="F52" i="25"/>
  <c r="F51" i="25" s="1"/>
  <c r="K51" i="25"/>
  <c r="G51" i="25"/>
  <c r="M47" i="25"/>
  <c r="L47" i="25"/>
  <c r="L4" i="25" s="1"/>
  <c r="K47" i="25"/>
  <c r="J47" i="25"/>
  <c r="I47" i="25"/>
  <c r="H47" i="25"/>
  <c r="H4" i="25" s="1"/>
  <c r="G47" i="25"/>
  <c r="F47" i="25"/>
  <c r="E47" i="25"/>
  <c r="M8" i="25"/>
  <c r="M4" i="25" s="1"/>
  <c r="L8" i="25"/>
  <c r="K8" i="25"/>
  <c r="J8" i="25"/>
  <c r="I8" i="25"/>
  <c r="I4" i="25" s="1"/>
  <c r="H8" i="25"/>
  <c r="G8" i="25"/>
  <c r="F8" i="25"/>
  <c r="E8" i="25"/>
  <c r="E4" i="25" s="1"/>
  <c r="M5" i="25"/>
  <c r="L5" i="25"/>
  <c r="K5" i="25"/>
  <c r="J5" i="25"/>
  <c r="J4" i="25" s="1"/>
  <c r="J92" i="25" s="1"/>
  <c r="I5" i="25"/>
  <c r="H5" i="25"/>
  <c r="G5" i="25"/>
  <c r="F5" i="25"/>
  <c r="F4" i="25" s="1"/>
  <c r="F92" i="25" s="1"/>
  <c r="E5" i="25"/>
  <c r="K4" i="25"/>
  <c r="K92" i="25" s="1"/>
  <c r="G4" i="25"/>
  <c r="G92" i="25" s="1"/>
  <c r="M81" i="24"/>
  <c r="M77" i="24" s="1"/>
  <c r="L81" i="24"/>
  <c r="K81" i="24"/>
  <c r="J81" i="24"/>
  <c r="I81" i="24"/>
  <c r="I77" i="24" s="1"/>
  <c r="H81" i="24"/>
  <c r="G81" i="24"/>
  <c r="F81" i="24"/>
  <c r="E81" i="24"/>
  <c r="E77" i="24" s="1"/>
  <c r="M78" i="24"/>
  <c r="L78" i="24"/>
  <c r="K78" i="24"/>
  <c r="J78" i="24"/>
  <c r="J77" i="24" s="1"/>
  <c r="I78" i="24"/>
  <c r="H78" i="24"/>
  <c r="G78" i="24"/>
  <c r="F78" i="24"/>
  <c r="F77" i="24" s="1"/>
  <c r="E78" i="24"/>
  <c r="L77" i="24"/>
  <c r="K77" i="24"/>
  <c r="H77" i="24"/>
  <c r="G77" i="24"/>
  <c r="M73" i="24"/>
  <c r="L73" i="24"/>
  <c r="K73" i="24"/>
  <c r="J73" i="24"/>
  <c r="I73" i="24"/>
  <c r="H73" i="24"/>
  <c r="G73" i="24"/>
  <c r="F73" i="24"/>
  <c r="E73" i="24"/>
  <c r="M68" i="24"/>
  <c r="M64" i="24" s="1"/>
  <c r="L68" i="24"/>
  <c r="K68" i="24"/>
  <c r="J68" i="24"/>
  <c r="I68" i="24"/>
  <c r="I64" i="24" s="1"/>
  <c r="H68" i="24"/>
  <c r="G68" i="24"/>
  <c r="F68" i="24"/>
  <c r="E68" i="24"/>
  <c r="E64" i="24" s="1"/>
  <c r="M65" i="24"/>
  <c r="L65" i="24"/>
  <c r="K65" i="24"/>
  <c r="J65" i="24"/>
  <c r="J64" i="24" s="1"/>
  <c r="I65" i="24"/>
  <c r="H65" i="24"/>
  <c r="G65" i="24"/>
  <c r="F65" i="24"/>
  <c r="F64" i="24" s="1"/>
  <c r="E65" i="24"/>
  <c r="L64" i="24"/>
  <c r="K64" i="24"/>
  <c r="H64" i="24"/>
  <c r="G64" i="24"/>
  <c r="M59" i="24"/>
  <c r="L59" i="24"/>
  <c r="K59" i="24"/>
  <c r="J59" i="24"/>
  <c r="I59" i="24"/>
  <c r="H59" i="24"/>
  <c r="G59" i="24"/>
  <c r="F59" i="24"/>
  <c r="E59" i="24"/>
  <c r="M56" i="24"/>
  <c r="M52" i="24" s="1"/>
  <c r="L56" i="24"/>
  <c r="K56" i="24"/>
  <c r="J56" i="24"/>
  <c r="I56" i="24"/>
  <c r="I52" i="24" s="1"/>
  <c r="H56" i="24"/>
  <c r="G56" i="24"/>
  <c r="F56" i="24"/>
  <c r="E56" i="24"/>
  <c r="E52" i="24" s="1"/>
  <c r="M53" i="24"/>
  <c r="L53" i="24"/>
  <c r="K53" i="24"/>
  <c r="J53" i="24"/>
  <c r="J52" i="24" s="1"/>
  <c r="I53" i="24"/>
  <c r="H53" i="24"/>
  <c r="G53" i="24"/>
  <c r="F53" i="24"/>
  <c r="F52" i="24" s="1"/>
  <c r="E53" i="24"/>
  <c r="L52" i="24"/>
  <c r="K52" i="24"/>
  <c r="K51" i="24" s="1"/>
  <c r="H52" i="24"/>
  <c r="G52" i="24"/>
  <c r="G51" i="24" s="1"/>
  <c r="L51" i="24"/>
  <c r="H51" i="24"/>
  <c r="M47" i="24"/>
  <c r="M4" i="24" s="1"/>
  <c r="L47" i="24"/>
  <c r="K47" i="24"/>
  <c r="J47" i="24"/>
  <c r="I47" i="24"/>
  <c r="I4" i="24" s="1"/>
  <c r="H47" i="24"/>
  <c r="G47" i="24"/>
  <c r="F47" i="24"/>
  <c r="E47" i="24"/>
  <c r="E4" i="24" s="1"/>
  <c r="M8" i="24"/>
  <c r="L8" i="24"/>
  <c r="K8" i="24"/>
  <c r="J8" i="24"/>
  <c r="J4" i="24" s="1"/>
  <c r="I8" i="24"/>
  <c r="H8" i="24"/>
  <c r="G8" i="24"/>
  <c r="F8" i="24"/>
  <c r="F4" i="24" s="1"/>
  <c r="E8" i="24"/>
  <c r="M5" i="24"/>
  <c r="L5" i="24"/>
  <c r="K5" i="24"/>
  <c r="K4" i="24" s="1"/>
  <c r="J5" i="24"/>
  <c r="I5" i="24"/>
  <c r="H5" i="24"/>
  <c r="G5" i="24"/>
  <c r="G4" i="24" s="1"/>
  <c r="F5" i="24"/>
  <c r="E5" i="24"/>
  <c r="L4" i="24"/>
  <c r="L92" i="24" s="1"/>
  <c r="H4" i="24"/>
  <c r="M81" i="23"/>
  <c r="L81" i="23"/>
  <c r="L77" i="23" s="1"/>
  <c r="K81" i="23"/>
  <c r="J81" i="23"/>
  <c r="I81" i="23"/>
  <c r="H81" i="23"/>
  <c r="H77" i="23" s="1"/>
  <c r="G81" i="23"/>
  <c r="F81" i="23"/>
  <c r="E81" i="23"/>
  <c r="M78" i="23"/>
  <c r="M77" i="23" s="1"/>
  <c r="L78" i="23"/>
  <c r="K78" i="23"/>
  <c r="K77" i="23" s="1"/>
  <c r="J78" i="23"/>
  <c r="I78" i="23"/>
  <c r="I77" i="23" s="1"/>
  <c r="H78" i="23"/>
  <c r="G78" i="23"/>
  <c r="G77" i="23" s="1"/>
  <c r="F78" i="23"/>
  <c r="E78" i="23"/>
  <c r="E77" i="23" s="1"/>
  <c r="J77" i="23"/>
  <c r="F77" i="23"/>
  <c r="M73" i="23"/>
  <c r="L73" i="23"/>
  <c r="K73" i="23"/>
  <c r="J73" i="23"/>
  <c r="I73" i="23"/>
  <c r="H73" i="23"/>
  <c r="G73" i="23"/>
  <c r="F73" i="23"/>
  <c r="E73" i="23"/>
  <c r="M68" i="23"/>
  <c r="L68" i="23"/>
  <c r="L64" i="23" s="1"/>
  <c r="K68" i="23"/>
  <c r="J68" i="23"/>
  <c r="I68" i="23"/>
  <c r="H68" i="23"/>
  <c r="H64" i="23" s="1"/>
  <c r="G68" i="23"/>
  <c r="F68" i="23"/>
  <c r="E68" i="23"/>
  <c r="M65" i="23"/>
  <c r="M64" i="23" s="1"/>
  <c r="L65" i="23"/>
  <c r="K65" i="23"/>
  <c r="K64" i="23" s="1"/>
  <c r="J65" i="23"/>
  <c r="I65" i="23"/>
  <c r="I64" i="23" s="1"/>
  <c r="H65" i="23"/>
  <c r="G65" i="23"/>
  <c r="G64" i="23" s="1"/>
  <c r="F65" i="23"/>
  <c r="E65" i="23"/>
  <c r="E64" i="23" s="1"/>
  <c r="J64" i="23"/>
  <c r="F64" i="23"/>
  <c r="M59" i="23"/>
  <c r="L59" i="23"/>
  <c r="K59" i="23"/>
  <c r="J59" i="23"/>
  <c r="I59" i="23"/>
  <c r="H59" i="23"/>
  <c r="G59" i="23"/>
  <c r="F59" i="23"/>
  <c r="E59" i="23"/>
  <c r="M56" i="23"/>
  <c r="L56" i="23"/>
  <c r="L52" i="23" s="1"/>
  <c r="L51" i="23" s="1"/>
  <c r="K56" i="23"/>
  <c r="J56" i="23"/>
  <c r="I56" i="23"/>
  <c r="H56" i="23"/>
  <c r="H52" i="23" s="1"/>
  <c r="H51" i="23" s="1"/>
  <c r="G56" i="23"/>
  <c r="F56" i="23"/>
  <c r="E56" i="23"/>
  <c r="M53" i="23"/>
  <c r="M52" i="23" s="1"/>
  <c r="M51" i="23" s="1"/>
  <c r="L53" i="23"/>
  <c r="K53" i="23"/>
  <c r="K52" i="23" s="1"/>
  <c r="K51" i="23" s="1"/>
  <c r="J53" i="23"/>
  <c r="I53" i="23"/>
  <c r="I52" i="23" s="1"/>
  <c r="I51" i="23" s="1"/>
  <c r="H53" i="23"/>
  <c r="G53" i="23"/>
  <c r="G52" i="23" s="1"/>
  <c r="G51" i="23" s="1"/>
  <c r="F53" i="23"/>
  <c r="E53" i="23"/>
  <c r="E52" i="23" s="1"/>
  <c r="E51" i="23" s="1"/>
  <c r="J52" i="23"/>
  <c r="J51" i="23" s="1"/>
  <c r="F52" i="23"/>
  <c r="F51" i="23" s="1"/>
  <c r="M47" i="23"/>
  <c r="L47" i="23"/>
  <c r="K47" i="23"/>
  <c r="J47" i="23"/>
  <c r="I47" i="23"/>
  <c r="H47" i="23"/>
  <c r="G47" i="23"/>
  <c r="F47" i="23"/>
  <c r="E47" i="23"/>
  <c r="M8" i="23"/>
  <c r="M4" i="23" s="1"/>
  <c r="M92" i="23" s="1"/>
  <c r="L8" i="23"/>
  <c r="K8" i="23"/>
  <c r="J8" i="23"/>
  <c r="I8" i="23"/>
  <c r="I4" i="23" s="1"/>
  <c r="I92" i="23" s="1"/>
  <c r="H8" i="23"/>
  <c r="G8" i="23"/>
  <c r="F8" i="23"/>
  <c r="E8" i="23"/>
  <c r="E4" i="23" s="1"/>
  <c r="E92" i="23" s="1"/>
  <c r="M5" i="23"/>
  <c r="L5" i="23"/>
  <c r="L4" i="23" s="1"/>
  <c r="L92" i="23" s="1"/>
  <c r="K5" i="23"/>
  <c r="J5" i="23"/>
  <c r="J4" i="23" s="1"/>
  <c r="J92" i="23" s="1"/>
  <c r="I5" i="23"/>
  <c r="H5" i="23"/>
  <c r="H4" i="23" s="1"/>
  <c r="H92" i="23" s="1"/>
  <c r="G5" i="23"/>
  <c r="F5" i="23"/>
  <c r="F4" i="23" s="1"/>
  <c r="F92" i="23" s="1"/>
  <c r="E5" i="23"/>
  <c r="K4" i="23"/>
  <c r="G4" i="23"/>
  <c r="M81" i="22"/>
  <c r="M77" i="22" s="1"/>
  <c r="L81" i="22"/>
  <c r="K81" i="22"/>
  <c r="J81" i="22"/>
  <c r="I81" i="22"/>
  <c r="I77" i="22" s="1"/>
  <c r="H81" i="22"/>
  <c r="G81" i="22"/>
  <c r="F81" i="22"/>
  <c r="E81" i="22"/>
  <c r="E77" i="22" s="1"/>
  <c r="M78" i="22"/>
  <c r="L78" i="22"/>
  <c r="L77" i="22" s="1"/>
  <c r="K78" i="22"/>
  <c r="J78" i="22"/>
  <c r="J77" i="22" s="1"/>
  <c r="I78" i="22"/>
  <c r="H78" i="22"/>
  <c r="H77" i="22" s="1"/>
  <c r="G78" i="22"/>
  <c r="F78" i="22"/>
  <c r="F77" i="22" s="1"/>
  <c r="E78" i="22"/>
  <c r="K77" i="22"/>
  <c r="G77" i="22"/>
  <c r="M73" i="22"/>
  <c r="L73" i="22"/>
  <c r="K73" i="22"/>
  <c r="J73" i="22"/>
  <c r="I73" i="22"/>
  <c r="H73" i="22"/>
  <c r="G73" i="22"/>
  <c r="F73" i="22"/>
  <c r="E73" i="22"/>
  <c r="M68" i="22"/>
  <c r="M64" i="22" s="1"/>
  <c r="L68" i="22"/>
  <c r="K68" i="22"/>
  <c r="J68" i="22"/>
  <c r="I68" i="22"/>
  <c r="I64" i="22" s="1"/>
  <c r="H68" i="22"/>
  <c r="G68" i="22"/>
  <c r="F68" i="22"/>
  <c r="E68" i="22"/>
  <c r="E64" i="22" s="1"/>
  <c r="M65" i="22"/>
  <c r="L65" i="22"/>
  <c r="L64" i="22" s="1"/>
  <c r="K65" i="22"/>
  <c r="J65" i="22"/>
  <c r="J64" i="22" s="1"/>
  <c r="I65" i="22"/>
  <c r="H65" i="22"/>
  <c r="H64" i="22" s="1"/>
  <c r="G65" i="22"/>
  <c r="F65" i="22"/>
  <c r="F64" i="22" s="1"/>
  <c r="E65" i="22"/>
  <c r="K64" i="22"/>
  <c r="G64" i="22"/>
  <c r="M59" i="22"/>
  <c r="L59" i="22"/>
  <c r="K59" i="22"/>
  <c r="J59" i="22"/>
  <c r="I59" i="22"/>
  <c r="H59" i="22"/>
  <c r="G59" i="22"/>
  <c r="F59" i="22"/>
  <c r="E59" i="22"/>
  <c r="M56" i="22"/>
  <c r="M52" i="22" s="1"/>
  <c r="M51" i="22" s="1"/>
  <c r="L56" i="22"/>
  <c r="K56" i="22"/>
  <c r="J56" i="22"/>
  <c r="I56" i="22"/>
  <c r="I52" i="22" s="1"/>
  <c r="I51" i="22" s="1"/>
  <c r="H56" i="22"/>
  <c r="G56" i="22"/>
  <c r="F56" i="22"/>
  <c r="E56" i="22"/>
  <c r="E52" i="22" s="1"/>
  <c r="E51" i="22" s="1"/>
  <c r="M53" i="22"/>
  <c r="L53" i="22"/>
  <c r="L52" i="22" s="1"/>
  <c r="L51" i="22" s="1"/>
  <c r="K53" i="22"/>
  <c r="J53" i="22"/>
  <c r="J52" i="22" s="1"/>
  <c r="J51" i="22" s="1"/>
  <c r="I53" i="22"/>
  <c r="H53" i="22"/>
  <c r="H52" i="22" s="1"/>
  <c r="H51" i="22" s="1"/>
  <c r="G53" i="22"/>
  <c r="F53" i="22"/>
  <c r="F52" i="22" s="1"/>
  <c r="F51" i="22" s="1"/>
  <c r="E53" i="22"/>
  <c r="K52" i="22"/>
  <c r="K51" i="22" s="1"/>
  <c r="G52" i="22"/>
  <c r="G51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J8" i="22"/>
  <c r="J4" i="22" s="1"/>
  <c r="J92" i="22" s="1"/>
  <c r="I8" i="22"/>
  <c r="H8" i="22"/>
  <c r="G8" i="22"/>
  <c r="F8" i="22"/>
  <c r="F4" i="22" s="1"/>
  <c r="F92" i="22" s="1"/>
  <c r="E8" i="22"/>
  <c r="M5" i="22"/>
  <c r="M4" i="22" s="1"/>
  <c r="M92" i="22" s="1"/>
  <c r="L5" i="22"/>
  <c r="K5" i="22"/>
  <c r="K4" i="22" s="1"/>
  <c r="K92" i="22" s="1"/>
  <c r="J5" i="22"/>
  <c r="I5" i="22"/>
  <c r="I4" i="22" s="1"/>
  <c r="I92" i="22" s="1"/>
  <c r="H5" i="22"/>
  <c r="G5" i="22"/>
  <c r="G4" i="22" s="1"/>
  <c r="G92" i="22" s="1"/>
  <c r="F5" i="22"/>
  <c r="E5" i="22"/>
  <c r="E4" i="22" s="1"/>
  <c r="E92" i="22" s="1"/>
  <c r="L4" i="22"/>
  <c r="H4" i="22"/>
  <c r="H92" i="22" s="1"/>
  <c r="M36" i="21"/>
  <c r="L36" i="21"/>
  <c r="K36" i="21"/>
  <c r="J36" i="21"/>
  <c r="I36" i="21"/>
  <c r="H36" i="21"/>
  <c r="G36" i="21"/>
  <c r="F36" i="21"/>
  <c r="E36" i="21"/>
  <c r="M31" i="21"/>
  <c r="L31" i="21"/>
  <c r="K31" i="21"/>
  <c r="J31" i="21"/>
  <c r="I31" i="21"/>
  <c r="H31" i="21"/>
  <c r="G31" i="21"/>
  <c r="F31" i="21"/>
  <c r="E31" i="21"/>
  <c r="M21" i="21"/>
  <c r="L21" i="21"/>
  <c r="K21" i="21"/>
  <c r="J21" i="21"/>
  <c r="I21" i="21"/>
  <c r="H21" i="21"/>
  <c r="G21" i="21"/>
  <c r="F21" i="21"/>
  <c r="E21" i="21"/>
  <c r="M10" i="21"/>
  <c r="M9" i="21" s="1"/>
  <c r="M40" i="21" s="1"/>
  <c r="L10" i="21"/>
  <c r="K10" i="21"/>
  <c r="J10" i="21"/>
  <c r="I10" i="21"/>
  <c r="I9" i="21" s="1"/>
  <c r="I40" i="21" s="1"/>
  <c r="H10" i="21"/>
  <c r="G10" i="21"/>
  <c r="F10" i="21"/>
  <c r="E10" i="21"/>
  <c r="E9" i="21" s="1"/>
  <c r="E40" i="21" s="1"/>
  <c r="L9" i="21"/>
  <c r="K9" i="21"/>
  <c r="J9" i="21"/>
  <c r="H9" i="21"/>
  <c r="G9" i="21"/>
  <c r="F9" i="21"/>
  <c r="M4" i="21"/>
  <c r="L4" i="21"/>
  <c r="L40" i="21" s="1"/>
  <c r="K4" i="21"/>
  <c r="K40" i="21" s="1"/>
  <c r="J4" i="21"/>
  <c r="J40" i="21" s="1"/>
  <c r="I4" i="21"/>
  <c r="H4" i="21"/>
  <c r="H40" i="21" s="1"/>
  <c r="G4" i="21"/>
  <c r="G40" i="21" s="1"/>
  <c r="F4" i="21"/>
  <c r="F40" i="21" s="1"/>
  <c r="E4" i="21"/>
  <c r="K15" i="20"/>
  <c r="J15" i="20"/>
  <c r="I15" i="20"/>
  <c r="H15" i="20"/>
  <c r="G15" i="20"/>
  <c r="F15" i="20"/>
  <c r="E15" i="20"/>
  <c r="D15" i="20"/>
  <c r="C15" i="20"/>
  <c r="K4" i="20"/>
  <c r="J4" i="20"/>
  <c r="I4" i="20"/>
  <c r="H4" i="20"/>
  <c r="G4" i="20"/>
  <c r="F4" i="20"/>
  <c r="E4" i="20"/>
  <c r="D4" i="20"/>
  <c r="C4" i="20"/>
  <c r="H26" i="19"/>
  <c r="D26" i="19"/>
  <c r="K16" i="19"/>
  <c r="J16" i="19"/>
  <c r="I16" i="19"/>
  <c r="H16" i="19"/>
  <c r="G16" i="19"/>
  <c r="F16" i="19"/>
  <c r="E16" i="19"/>
  <c r="D16" i="19"/>
  <c r="C16" i="19"/>
  <c r="K8" i="19"/>
  <c r="J8" i="19"/>
  <c r="I8" i="19"/>
  <c r="H8" i="19"/>
  <c r="G8" i="19"/>
  <c r="F8" i="19"/>
  <c r="E8" i="19"/>
  <c r="D8" i="19"/>
  <c r="C8" i="19"/>
  <c r="K4" i="19"/>
  <c r="K26" i="19" s="1"/>
  <c r="J4" i="19"/>
  <c r="J26" i="19" s="1"/>
  <c r="I4" i="19"/>
  <c r="I26" i="19" s="1"/>
  <c r="H4" i="19"/>
  <c r="G4" i="19"/>
  <c r="G26" i="19" s="1"/>
  <c r="F4" i="19"/>
  <c r="F26" i="19" s="1"/>
  <c r="E4" i="19"/>
  <c r="E26" i="19" s="1"/>
  <c r="D4" i="19"/>
  <c r="C4" i="19"/>
  <c r="C26" i="19" s="1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J26" i="17"/>
  <c r="F26" i="17"/>
  <c r="K16" i="17"/>
  <c r="J16" i="17"/>
  <c r="I16" i="17"/>
  <c r="H16" i="17"/>
  <c r="G16" i="17"/>
  <c r="F16" i="17"/>
  <c r="E16" i="17"/>
  <c r="D16" i="17"/>
  <c r="C16" i="17"/>
  <c r="K8" i="17"/>
  <c r="J8" i="17"/>
  <c r="I8" i="17"/>
  <c r="H8" i="17"/>
  <c r="G8" i="17"/>
  <c r="F8" i="17"/>
  <c r="E8" i="17"/>
  <c r="D8" i="17"/>
  <c r="C8" i="17"/>
  <c r="K4" i="17"/>
  <c r="K26" i="17" s="1"/>
  <c r="J4" i="17"/>
  <c r="I4" i="17"/>
  <c r="I26" i="17" s="1"/>
  <c r="H4" i="17"/>
  <c r="H26" i="17" s="1"/>
  <c r="G4" i="17"/>
  <c r="G26" i="17" s="1"/>
  <c r="F4" i="17"/>
  <c r="E4" i="17"/>
  <c r="E26" i="17" s="1"/>
  <c r="D4" i="17"/>
  <c r="D26" i="17" s="1"/>
  <c r="C4" i="17"/>
  <c r="C26" i="17" s="1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H26" i="15"/>
  <c r="D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K26" i="15" s="1"/>
  <c r="J4" i="15"/>
  <c r="J26" i="15" s="1"/>
  <c r="I4" i="15"/>
  <c r="I26" i="15" s="1"/>
  <c r="H4" i="15"/>
  <c r="G4" i="15"/>
  <c r="G26" i="15" s="1"/>
  <c r="F4" i="15"/>
  <c r="F26" i="15" s="1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I4" i="13"/>
  <c r="I26" i="13" s="1"/>
  <c r="H4" i="13"/>
  <c r="H26" i="13" s="1"/>
  <c r="G4" i="13"/>
  <c r="G26" i="13" s="1"/>
  <c r="F4" i="13"/>
  <c r="E4" i="13"/>
  <c r="E26" i="13" s="1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G4" i="11"/>
  <c r="G26" i="11" s="1"/>
  <c r="F4" i="11"/>
  <c r="F26" i="11" s="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I26" i="9" s="1"/>
  <c r="H4" i="9"/>
  <c r="H26" i="9" s="1"/>
  <c r="G4" i="9"/>
  <c r="G26" i="9" s="1"/>
  <c r="F4" i="9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G4" i="7"/>
  <c r="G26" i="7" s="1"/>
  <c r="F4" i="7"/>
  <c r="F26" i="7" s="1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D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G4" i="4"/>
  <c r="G26" i="4" s="1"/>
  <c r="F4" i="4"/>
  <c r="F26" i="4" s="1"/>
  <c r="E4" i="4"/>
  <c r="E26" i="4" s="1"/>
  <c r="D4" i="4"/>
  <c r="C4" i="4"/>
  <c r="C26" i="4" s="1"/>
  <c r="L92" i="22" l="1"/>
  <c r="G92" i="23"/>
  <c r="E92" i="28"/>
  <c r="I92" i="28"/>
  <c r="M92" i="28"/>
  <c r="F92" i="29"/>
  <c r="E92" i="29"/>
  <c r="I92" i="29"/>
  <c r="M92" i="29"/>
  <c r="H92" i="24"/>
  <c r="G92" i="24"/>
  <c r="K92" i="24"/>
  <c r="F51" i="24"/>
  <c r="F92" i="24" s="1"/>
  <c r="J51" i="24"/>
  <c r="J92" i="24" s="1"/>
  <c r="E51" i="24"/>
  <c r="E92" i="24" s="1"/>
  <c r="I51" i="24"/>
  <c r="I92" i="24" s="1"/>
  <c r="M51" i="24"/>
  <c r="M92" i="24" s="1"/>
  <c r="E92" i="26"/>
  <c r="I92" i="26"/>
  <c r="M92" i="26"/>
  <c r="H92" i="26"/>
  <c r="L92" i="26"/>
  <c r="G92" i="26"/>
  <c r="K92" i="26"/>
  <c r="E92" i="27"/>
  <c r="F92" i="27"/>
  <c r="J92" i="27"/>
  <c r="G92" i="29"/>
  <c r="K92" i="23"/>
  <c r="E51" i="25"/>
  <c r="E92" i="25" s="1"/>
  <c r="I51" i="25"/>
  <c r="I92" i="25" s="1"/>
  <c r="M51" i="25"/>
  <c r="M92" i="25" s="1"/>
  <c r="H51" i="25"/>
  <c r="H92" i="25" s="1"/>
  <c r="L51" i="25"/>
  <c r="L92" i="25" s="1"/>
  <c r="M92" i="27"/>
  <c r="G92" i="27"/>
  <c r="K92" i="27"/>
  <c r="L92" i="28"/>
</calcChain>
</file>

<file path=xl/sharedStrings.xml><?xml version="1.0" encoding="utf-8"?>
<sst xmlns="http://schemas.openxmlformats.org/spreadsheetml/2006/main" count="11873" uniqueCount="197">
  <si>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</si>
  <si>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</si>
  <si>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</si>
  <si>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</si>
  <si>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</si>
  <si>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</si>
  <si>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</si>
  <si>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</si>
  <si>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</si>
  <si>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</si>
  <si>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</si>
  <si>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</si>
  <si>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</si>
  <si>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</si>
  <si>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</si>
  <si>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</si>
  <si>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</si>
  <si>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</si>
  <si>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</si>
  <si>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</si>
  <si>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</si>
  <si>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</si>
  <si>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</si>
  <si>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</si>
  <si>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</si>
  <si>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</si>
  <si>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</si>
  <si>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</si>
  <si>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</si>
  <si>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</si>
  <si>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</si>
  <si>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</si>
  <si>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</si>
  <si>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</si>
  <si>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</si>
  <si>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</si>
  <si>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</si>
  <si>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</si>
  <si>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</si>
  <si>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</si>
  <si>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</si>
  <si>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</si>
  <si>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</si>
  <si>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</si>
  <si>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</si>
  <si>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</si>
  <si>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</si>
  <si>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</si>
  <si>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</si>
  <si>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</si>
  <si>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</si>
  <si>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</si>
  <si>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</si>
  <si>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</si>
  <si>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</si>
  <si>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</si>
  <si>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</si>
  <si>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</si>
  <si>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</si>
  <si>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</si>
  <si>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</si>
  <si>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</si>
  <si>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</si>
  <si>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</si>
  <si>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</si>
  <si>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</si>
  <si>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</si>
  <si>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</si>
  <si>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</si>
  <si>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</si>
  <si>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</si>
  <si>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</si>
  <si>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</si>
  <si>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</si>
  <si>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</si>
  <si>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</si>
  <si>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</si>
  <si>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</si>
  <si>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</si>
  <si>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</si>
  <si>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</si>
  <si>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</si>
  <si>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</si>
  <si>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</si>
  <si>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</si>
  <si>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</si>
  <si>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</si>
  <si>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</si>
  <si>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</si>
  <si>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</si>
  <si>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</si>
  <si>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</si>
  <si>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</si>
  <si>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</si>
  <si>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</si>
  <si>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</si>
  <si>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</si>
  <si>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</si>
  <si>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</si>
  <si>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</si>
  <si>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</si>
  <si>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</si>
  <si>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</si>
  <si>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</si>
  <si>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</si>
  <si>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</si>
  <si>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</si>
  <si>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</si>
  <si>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</si>
  <si>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</si>
  <si>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</si>
  <si>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</si>
  <si>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</si>
  <si>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</si>
  <si>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</si>
  <si>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</si>
  <si>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</si>
  <si>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</si>
  <si>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</si>
  <si>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</si>
  <si>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</si>
  <si>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</si>
  <si>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10. </t>
  </si>
  <si>
    <t xml:space="preserve">12. </t>
  </si>
  <si>
    <t>6. Agricultural Economics Services</t>
  </si>
  <si>
    <t>5. Research And Technology Development Services</t>
  </si>
  <si>
    <t>4. Veterinary Services</t>
  </si>
  <si>
    <t>3. Farmer Support And Development</t>
  </si>
  <si>
    <t>2. Sustainable Resource Management</t>
  </si>
  <si>
    <t xml:space="preserve">15. </t>
  </si>
  <si>
    <t xml:space="preserve">14. </t>
  </si>
  <si>
    <t>1. Administration</t>
  </si>
  <si>
    <t xml:space="preserve">11. </t>
  </si>
  <si>
    <t xml:space="preserve">13. </t>
  </si>
  <si>
    <t>2016/17</t>
  </si>
  <si>
    <t>1. Office Of The Mec</t>
  </si>
  <si>
    <t>2. Senior Management</t>
  </si>
  <si>
    <t>3. Corporate Services</t>
  </si>
  <si>
    <t>4. Financial Management</t>
  </si>
  <si>
    <t>5. Communication Services</t>
  </si>
  <si>
    <t>6. Performance, Planning, Monitoring And Evaluation</t>
  </si>
  <si>
    <t>1. Engineering Services</t>
  </si>
  <si>
    <t>2. Land Care</t>
  </si>
  <si>
    <t>3. Land Use Management</t>
  </si>
  <si>
    <t>4. Disaster Risk Management</t>
  </si>
  <si>
    <t>1. Farmer-Settlement And Development</t>
  </si>
  <si>
    <t>2. Extension And Advisory Services</t>
  </si>
  <si>
    <t>3. Food Security</t>
  </si>
  <si>
    <t>1. Animal Health</t>
  </si>
  <si>
    <t>2. Export Control</t>
  </si>
  <si>
    <t>3. Veterinary Public Health</t>
  </si>
  <si>
    <t>4. Veterinary Laboratory Services</t>
  </si>
  <si>
    <t>1. Research</t>
  </si>
  <si>
    <t>2. Technology Transfer Services</t>
  </si>
  <si>
    <t>3. Infrastructure Support Services</t>
  </si>
  <si>
    <t>1. Agric-Business Support And Development</t>
  </si>
  <si>
    <t>2. Macroeconomics Support</t>
  </si>
  <si>
    <t>1. Development Planning</t>
  </si>
  <si>
    <t>2. Social Facilitation</t>
  </si>
  <si>
    <t>3. Monitoring</t>
  </si>
  <si>
    <t>4. Reporting</t>
  </si>
  <si>
    <t>5. Farmer Settlement</t>
  </si>
  <si>
    <t>2014/15</t>
  </si>
  <si>
    <t>2015/16</t>
  </si>
  <si>
    <t>2012/13</t>
  </si>
  <si>
    <t>2013/14</t>
  </si>
  <si>
    <t>2011/12</t>
  </si>
  <si>
    <t>Table B.1: Specification of receipts: Agriculture, Land Reform And Rural Development</t>
  </si>
  <si>
    <t>Table B.2: Payments and estimates by economic classification: Agriculture, Land Reform And Rural Development</t>
  </si>
  <si>
    <t>2010/11</t>
  </si>
  <si>
    <t>7. Rural Development Coordination</t>
  </si>
  <si>
    <t xml:space="preserve">8. </t>
  </si>
  <si>
    <t xml:space="preserve">9. </t>
  </si>
  <si>
    <t>Table 2.2: Summary of departmental receipts collection</t>
  </si>
  <si>
    <t>Table 2.3: Summary of payments and estimates by programme: Agriculture, Land Reform And Rural Development</t>
  </si>
  <si>
    <t>Table 2.4: Summary of provincial payments and estimates by economic classification: Agriculture, Land Reform And Rural Development</t>
  </si>
  <si>
    <t>Table 2.10.1: Summary of payments and estimates by sub-programme: Administration</t>
  </si>
  <si>
    <t>Table 2.12.1: Summary of payments and estimates by economic classification: Administration</t>
  </si>
  <si>
    <t>Table 2.10.2: Summary of payments and estimates by sub-programme: Sustainable Resource Management</t>
  </si>
  <si>
    <t>Table 2.10.3: Summary of payments and estimates by sub-programme: Sustainable Resource Management</t>
  </si>
  <si>
    <t>Table 2.10.4: Summary of payments and estimates by sub-programme: Sustainable Resource Management</t>
  </si>
  <si>
    <t>Table 2.10.5: Summary of payments and estimates by sub-programme: Sustainable Resource Management</t>
  </si>
  <si>
    <t>Table 2.10.6: Summary of payments and estimates by sub-programme: Sustainable Resource Management</t>
  </si>
  <si>
    <t>Table 2.10.7: Summary of payments and estimates by sub-programme: Sustainable Resource Management</t>
  </si>
  <si>
    <t>Table 2.12.2: Summary of payments and estimates by economic classification: Sustainable Resource Management</t>
  </si>
  <si>
    <t>Table 2.12.3: Summary of payments and estimates by economic classification: Sustainable Resource Management</t>
  </si>
  <si>
    <t>Table 2.12.4: Summary of payments and estimates by economic classification: Sustainable Resource Management</t>
  </si>
  <si>
    <t>Table 2.12.5: Summary of payments and estimates by economic classification: Sustainable Resource Management</t>
  </si>
  <si>
    <t>Table 2.12.6: Summary of payments and estimates by economic classification: Sustainable Resource Management</t>
  </si>
  <si>
    <t>Table 2.12.7: Summary of payments and estimates by economic classification: Sustainable Resource Management</t>
  </si>
  <si>
    <t>Table B.3: Payments and estimates by economic classification: Administration</t>
  </si>
  <si>
    <t>Table B.3: Payments and estimates by economic classification: Sustainable Resource Management</t>
  </si>
  <si>
    <t>Table B.3: Payments and estimates by economic classification: Farmer Support And Development</t>
  </si>
  <si>
    <t>Table B.3: Payments and estimates by economic classification: Veterinary Services</t>
  </si>
  <si>
    <t>Table B.3: Payments and estimates by economic classification: Research And Technology Development Services</t>
  </si>
  <si>
    <t>Table B.3: Payments and estimates by economic classification: Agricultural Economics Services</t>
  </si>
  <si>
    <t>Table B.3: Payments and estimates by economic classification: Rural Development Coordination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</si>
</sst>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2534</v>
      </c>
      <c r="D9" s="33">
        <v>1932</v>
      </c>
      <c r="E9" s="33">
        <v>2763</v>
      </c>
      <c r="F9" s="32">
        <v>1432</v>
      </c>
      <c r="G9" s="33">
        <v>1857</v>
      </c>
      <c r="H9" s="34">
        <v>1588</v>
      </c>
      <c r="I9" s="33">
        <v>1510</v>
      </c>
      <c r="J9" s="33">
        <v>1593</v>
      </c>
      <c r="K9" s="33">
        <v>1678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8</v>
      </c>
      <c r="D12" s="33">
        <v>14</v>
      </c>
      <c r="E12" s="33">
        <v>61</v>
      </c>
      <c r="F12" s="32">
        <v>1</v>
      </c>
      <c r="G12" s="33">
        <v>1</v>
      </c>
      <c r="H12" s="34">
        <v>33</v>
      </c>
      <c r="I12" s="33">
        <v>1</v>
      </c>
      <c r="J12" s="33">
        <v>1</v>
      </c>
      <c r="K12" s="33">
        <v>1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718</v>
      </c>
      <c r="D13" s="33">
        <v>21</v>
      </c>
      <c r="E13" s="33">
        <v>192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231</v>
      </c>
      <c r="D14" s="36">
        <v>324</v>
      </c>
      <c r="E14" s="36">
        <v>426</v>
      </c>
      <c r="F14" s="35">
        <v>415</v>
      </c>
      <c r="G14" s="36">
        <v>490</v>
      </c>
      <c r="H14" s="37">
        <v>879</v>
      </c>
      <c r="I14" s="36">
        <v>438</v>
      </c>
      <c r="J14" s="36">
        <v>461</v>
      </c>
      <c r="K14" s="36">
        <v>486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3491</v>
      </c>
      <c r="D15" s="61">
        <f t="shared" ref="D15:K15" si="1">SUM(D5:D14)</f>
        <v>2291</v>
      </c>
      <c r="E15" s="61">
        <f t="shared" si="1"/>
        <v>3442</v>
      </c>
      <c r="F15" s="62">
        <f t="shared" si="1"/>
        <v>1848</v>
      </c>
      <c r="G15" s="61">
        <f t="shared" si="1"/>
        <v>2348</v>
      </c>
      <c r="H15" s="63">
        <f t="shared" si="1"/>
        <v>2500</v>
      </c>
      <c r="I15" s="61">
        <f t="shared" si="1"/>
        <v>1949</v>
      </c>
      <c r="J15" s="61">
        <f t="shared" si="1"/>
        <v>2055</v>
      </c>
      <c r="K15" s="61">
        <f t="shared" si="1"/>
        <v>2165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23930</v>
      </c>
      <c r="D4" s="33">
        <v>25211</v>
      </c>
      <c r="E4" s="33">
        <v>24397</v>
      </c>
      <c r="F4" s="27">
        <v>25140</v>
      </c>
      <c r="G4" s="28">
        <v>25815</v>
      </c>
      <c r="H4" s="29">
        <v>24033</v>
      </c>
      <c r="I4" s="33">
        <v>27910</v>
      </c>
      <c r="J4" s="33">
        <v>29756</v>
      </c>
      <c r="K4" s="33">
        <v>31206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149</v>
      </c>
      <c r="C5" s="33">
        <v>995</v>
      </c>
      <c r="D5" s="33">
        <v>1710</v>
      </c>
      <c r="E5" s="33">
        <v>1426</v>
      </c>
      <c r="F5" s="32">
        <v>2112</v>
      </c>
      <c r="G5" s="33">
        <v>2112</v>
      </c>
      <c r="H5" s="34">
        <v>2112</v>
      </c>
      <c r="I5" s="33">
        <v>1809</v>
      </c>
      <c r="J5" s="33">
        <v>1891</v>
      </c>
      <c r="K5" s="33">
        <v>1979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150</v>
      </c>
      <c r="C6" s="33">
        <v>4822</v>
      </c>
      <c r="D6" s="33">
        <v>4162</v>
      </c>
      <c r="E6" s="33">
        <v>3524</v>
      </c>
      <c r="F6" s="32">
        <v>4163</v>
      </c>
      <c r="G6" s="33">
        <v>4163</v>
      </c>
      <c r="H6" s="34">
        <v>3363</v>
      </c>
      <c r="I6" s="33">
        <v>3813</v>
      </c>
      <c r="J6" s="33">
        <v>4005</v>
      </c>
      <c r="K6" s="33">
        <v>4211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151</v>
      </c>
      <c r="C7" s="33">
        <v>4715</v>
      </c>
      <c r="D7" s="33">
        <v>4771</v>
      </c>
      <c r="E7" s="33">
        <v>4347</v>
      </c>
      <c r="F7" s="32">
        <v>4148</v>
      </c>
      <c r="G7" s="33">
        <v>4172</v>
      </c>
      <c r="H7" s="34">
        <v>4972</v>
      </c>
      <c r="I7" s="33">
        <v>5008</v>
      </c>
      <c r="J7" s="33">
        <v>5250</v>
      </c>
      <c r="K7" s="33">
        <v>5510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34462</v>
      </c>
      <c r="D19" s="46">
        <f t="shared" ref="D19:K19" si="1">SUM(D4:D18)</f>
        <v>35854</v>
      </c>
      <c r="E19" s="46">
        <f t="shared" si="1"/>
        <v>33694</v>
      </c>
      <c r="F19" s="47">
        <f t="shared" si="1"/>
        <v>35563</v>
      </c>
      <c r="G19" s="46">
        <f t="shared" si="1"/>
        <v>36262</v>
      </c>
      <c r="H19" s="48">
        <f t="shared" si="1"/>
        <v>34480</v>
      </c>
      <c r="I19" s="46">
        <f t="shared" si="1"/>
        <v>38540</v>
      </c>
      <c r="J19" s="46">
        <f t="shared" si="1"/>
        <v>40902</v>
      </c>
      <c r="K19" s="46">
        <f t="shared" si="1"/>
        <v>42906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33210</v>
      </c>
      <c r="D4" s="20">
        <f t="shared" ref="D4:K4" si="0">SUM(D5:D7)</f>
        <v>35405</v>
      </c>
      <c r="E4" s="20">
        <f t="shared" si="0"/>
        <v>33324</v>
      </c>
      <c r="F4" s="21">
        <f t="shared" si="0"/>
        <v>35118</v>
      </c>
      <c r="G4" s="20">
        <f t="shared" si="0"/>
        <v>35817</v>
      </c>
      <c r="H4" s="22">
        <f t="shared" si="0"/>
        <v>33754</v>
      </c>
      <c r="I4" s="20">
        <f t="shared" si="0"/>
        <v>38070</v>
      </c>
      <c r="J4" s="20">
        <f t="shared" si="0"/>
        <v>40410</v>
      </c>
      <c r="K4" s="20">
        <f t="shared" si="0"/>
        <v>42387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23012</v>
      </c>
      <c r="D5" s="28">
        <v>24708</v>
      </c>
      <c r="E5" s="28">
        <v>25105</v>
      </c>
      <c r="F5" s="27">
        <v>28448</v>
      </c>
      <c r="G5" s="28">
        <v>28542</v>
      </c>
      <c r="H5" s="29">
        <v>25752</v>
      </c>
      <c r="I5" s="28">
        <v>30090</v>
      </c>
      <c r="J5" s="28">
        <v>31523</v>
      </c>
      <c r="K5" s="29">
        <v>33034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10198</v>
      </c>
      <c r="D6" s="33">
        <v>10697</v>
      </c>
      <c r="E6" s="33">
        <v>8219</v>
      </c>
      <c r="F6" s="32">
        <v>6670</v>
      </c>
      <c r="G6" s="33">
        <v>7275</v>
      </c>
      <c r="H6" s="34">
        <v>7997</v>
      </c>
      <c r="I6" s="33">
        <v>7980</v>
      </c>
      <c r="J6" s="33">
        <v>8887</v>
      </c>
      <c r="K6" s="34">
        <v>9353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601</v>
      </c>
      <c r="D8" s="20">
        <f t="shared" ref="D8:K8" si="1">SUM(D9:D15)</f>
        <v>70</v>
      </c>
      <c r="E8" s="20">
        <f t="shared" si="1"/>
        <v>69</v>
      </c>
      <c r="F8" s="21">
        <f t="shared" si="1"/>
        <v>0</v>
      </c>
      <c r="G8" s="20">
        <f t="shared" si="1"/>
        <v>0</v>
      </c>
      <c r="H8" s="22">
        <f t="shared" si="1"/>
        <v>281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601</v>
      </c>
      <c r="D15" s="36">
        <v>70</v>
      </c>
      <c r="E15" s="36">
        <v>69</v>
      </c>
      <c r="F15" s="35">
        <v>0</v>
      </c>
      <c r="G15" s="36">
        <v>0</v>
      </c>
      <c r="H15" s="37">
        <v>281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651</v>
      </c>
      <c r="D16" s="20">
        <f t="shared" ref="D16:K16" si="2">SUM(D17:D23)</f>
        <v>379</v>
      </c>
      <c r="E16" s="20">
        <f t="shared" si="2"/>
        <v>301</v>
      </c>
      <c r="F16" s="21">
        <f t="shared" si="2"/>
        <v>445</v>
      </c>
      <c r="G16" s="20">
        <f t="shared" si="2"/>
        <v>445</v>
      </c>
      <c r="H16" s="22">
        <f t="shared" si="2"/>
        <v>445</v>
      </c>
      <c r="I16" s="20">
        <f t="shared" si="2"/>
        <v>470</v>
      </c>
      <c r="J16" s="20">
        <f t="shared" si="2"/>
        <v>492</v>
      </c>
      <c r="K16" s="20">
        <f t="shared" si="2"/>
        <v>519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618</v>
      </c>
      <c r="D18" s="33">
        <v>379</v>
      </c>
      <c r="E18" s="33">
        <v>301</v>
      </c>
      <c r="F18" s="32">
        <v>445</v>
      </c>
      <c r="G18" s="33">
        <v>445</v>
      </c>
      <c r="H18" s="34">
        <v>445</v>
      </c>
      <c r="I18" s="33">
        <v>470</v>
      </c>
      <c r="J18" s="33">
        <v>492</v>
      </c>
      <c r="K18" s="34">
        <v>519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33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34462</v>
      </c>
      <c r="D26" s="46">
        <f t="shared" ref="D26:K26" si="3">+D4+D8+D16+D24</f>
        <v>35854</v>
      </c>
      <c r="E26" s="46">
        <f t="shared" si="3"/>
        <v>33694</v>
      </c>
      <c r="F26" s="47">
        <f t="shared" si="3"/>
        <v>35563</v>
      </c>
      <c r="G26" s="46">
        <f t="shared" si="3"/>
        <v>36262</v>
      </c>
      <c r="H26" s="48">
        <f t="shared" si="3"/>
        <v>34480</v>
      </c>
      <c r="I26" s="46">
        <f t="shared" si="3"/>
        <v>38540</v>
      </c>
      <c r="J26" s="46">
        <f t="shared" si="3"/>
        <v>40902</v>
      </c>
      <c r="K26" s="46">
        <f t="shared" si="3"/>
        <v>42906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152</v>
      </c>
      <c r="C4" s="33">
        <v>21041</v>
      </c>
      <c r="D4" s="33">
        <v>18442</v>
      </c>
      <c r="E4" s="33">
        <v>20446</v>
      </c>
      <c r="F4" s="27">
        <v>23266</v>
      </c>
      <c r="G4" s="28">
        <v>23629</v>
      </c>
      <c r="H4" s="29">
        <v>23459</v>
      </c>
      <c r="I4" s="33">
        <v>26412</v>
      </c>
      <c r="J4" s="33">
        <v>27300</v>
      </c>
      <c r="K4" s="33">
        <v>29740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79</v>
      </c>
      <c r="D5" s="33">
        <v>179</v>
      </c>
      <c r="E5" s="33">
        <v>139</v>
      </c>
      <c r="F5" s="32">
        <v>274</v>
      </c>
      <c r="G5" s="33">
        <v>274</v>
      </c>
      <c r="H5" s="34">
        <v>274</v>
      </c>
      <c r="I5" s="33">
        <v>288</v>
      </c>
      <c r="J5" s="33">
        <v>301</v>
      </c>
      <c r="K5" s="33">
        <v>317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154</v>
      </c>
      <c r="C6" s="33">
        <v>17906</v>
      </c>
      <c r="D6" s="33">
        <v>19057</v>
      </c>
      <c r="E6" s="33">
        <v>19807</v>
      </c>
      <c r="F6" s="32">
        <v>21058</v>
      </c>
      <c r="G6" s="33">
        <v>21080</v>
      </c>
      <c r="H6" s="34">
        <v>20743</v>
      </c>
      <c r="I6" s="33">
        <v>18057</v>
      </c>
      <c r="J6" s="33">
        <v>17843</v>
      </c>
      <c r="K6" s="33">
        <v>18687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39026</v>
      </c>
      <c r="D19" s="46">
        <f t="shared" ref="D19:K19" si="1">SUM(D4:D18)</f>
        <v>37678</v>
      </c>
      <c r="E19" s="46">
        <f t="shared" si="1"/>
        <v>40392</v>
      </c>
      <c r="F19" s="47">
        <f t="shared" si="1"/>
        <v>44598</v>
      </c>
      <c r="G19" s="46">
        <f t="shared" si="1"/>
        <v>44983</v>
      </c>
      <c r="H19" s="48">
        <f t="shared" si="1"/>
        <v>44476</v>
      </c>
      <c r="I19" s="46">
        <f t="shared" si="1"/>
        <v>44757</v>
      </c>
      <c r="J19" s="46">
        <f t="shared" si="1"/>
        <v>45444</v>
      </c>
      <c r="K19" s="46">
        <f t="shared" si="1"/>
        <v>48744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32669</v>
      </c>
      <c r="D4" s="20">
        <f t="shared" ref="D4:K4" si="0">SUM(D5:D7)</f>
        <v>33217</v>
      </c>
      <c r="E4" s="20">
        <f t="shared" si="0"/>
        <v>31592</v>
      </c>
      <c r="F4" s="21">
        <f t="shared" si="0"/>
        <v>41836</v>
      </c>
      <c r="G4" s="20">
        <f t="shared" si="0"/>
        <v>41114</v>
      </c>
      <c r="H4" s="22">
        <f t="shared" si="0"/>
        <v>40704</v>
      </c>
      <c r="I4" s="20">
        <f t="shared" si="0"/>
        <v>41985</v>
      </c>
      <c r="J4" s="20">
        <f t="shared" si="0"/>
        <v>42662</v>
      </c>
      <c r="K4" s="20">
        <f t="shared" si="0"/>
        <v>45815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19539</v>
      </c>
      <c r="D5" s="28">
        <v>22567</v>
      </c>
      <c r="E5" s="28">
        <v>23369</v>
      </c>
      <c r="F5" s="27">
        <v>26222</v>
      </c>
      <c r="G5" s="28">
        <v>26198</v>
      </c>
      <c r="H5" s="29">
        <v>25759</v>
      </c>
      <c r="I5" s="28">
        <v>26798</v>
      </c>
      <c r="J5" s="28">
        <v>28027</v>
      </c>
      <c r="K5" s="29">
        <v>29303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13129</v>
      </c>
      <c r="D6" s="33">
        <v>10649</v>
      </c>
      <c r="E6" s="33">
        <v>8223</v>
      </c>
      <c r="F6" s="32">
        <v>15614</v>
      </c>
      <c r="G6" s="33">
        <v>14916</v>
      </c>
      <c r="H6" s="34">
        <v>14945</v>
      </c>
      <c r="I6" s="33">
        <v>15187</v>
      </c>
      <c r="J6" s="33">
        <v>14635</v>
      </c>
      <c r="K6" s="34">
        <v>16512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</v>
      </c>
      <c r="D7" s="36">
        <v>1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2745</v>
      </c>
      <c r="D8" s="20">
        <f t="shared" ref="D8:K8" si="1">SUM(D9:D15)</f>
        <v>3310</v>
      </c>
      <c r="E8" s="20">
        <f t="shared" si="1"/>
        <v>6502</v>
      </c>
      <c r="F8" s="21">
        <f t="shared" si="1"/>
        <v>2550</v>
      </c>
      <c r="G8" s="20">
        <f t="shared" si="1"/>
        <v>2618</v>
      </c>
      <c r="H8" s="22">
        <f t="shared" si="1"/>
        <v>2405</v>
      </c>
      <c r="I8" s="20">
        <f t="shared" si="1"/>
        <v>2550</v>
      </c>
      <c r="J8" s="20">
        <f t="shared" si="1"/>
        <v>2550</v>
      </c>
      <c r="K8" s="20">
        <f t="shared" si="1"/>
        <v>2685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2400</v>
      </c>
      <c r="D13" s="33">
        <v>3200</v>
      </c>
      <c r="E13" s="33">
        <v>6400</v>
      </c>
      <c r="F13" s="32">
        <v>2550</v>
      </c>
      <c r="G13" s="33">
        <v>2550</v>
      </c>
      <c r="H13" s="34">
        <v>2337</v>
      </c>
      <c r="I13" s="33">
        <v>2550</v>
      </c>
      <c r="J13" s="33">
        <v>2550</v>
      </c>
      <c r="K13" s="34">
        <v>2685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345</v>
      </c>
      <c r="D15" s="36">
        <v>110</v>
      </c>
      <c r="E15" s="36">
        <v>102</v>
      </c>
      <c r="F15" s="35">
        <v>0</v>
      </c>
      <c r="G15" s="36">
        <v>68</v>
      </c>
      <c r="H15" s="37">
        <v>68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3612</v>
      </c>
      <c r="D16" s="20">
        <f t="shared" ref="D16:K16" si="2">SUM(D17:D23)</f>
        <v>1151</v>
      </c>
      <c r="E16" s="20">
        <f t="shared" si="2"/>
        <v>2298</v>
      </c>
      <c r="F16" s="21">
        <f t="shared" si="2"/>
        <v>212</v>
      </c>
      <c r="G16" s="20">
        <f t="shared" si="2"/>
        <v>1251</v>
      </c>
      <c r="H16" s="22">
        <f t="shared" si="2"/>
        <v>1367</v>
      </c>
      <c r="I16" s="20">
        <f t="shared" si="2"/>
        <v>222</v>
      </c>
      <c r="J16" s="20">
        <f t="shared" si="2"/>
        <v>232</v>
      </c>
      <c r="K16" s="20">
        <f t="shared" si="2"/>
        <v>244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12</v>
      </c>
      <c r="E17" s="28">
        <v>884</v>
      </c>
      <c r="F17" s="27">
        <v>0</v>
      </c>
      <c r="G17" s="28">
        <v>341</v>
      </c>
      <c r="H17" s="29">
        <v>341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2366</v>
      </c>
      <c r="D18" s="33">
        <v>396</v>
      </c>
      <c r="E18" s="33">
        <v>471</v>
      </c>
      <c r="F18" s="32">
        <v>212</v>
      </c>
      <c r="G18" s="33">
        <v>212</v>
      </c>
      <c r="H18" s="34">
        <v>212</v>
      </c>
      <c r="I18" s="33">
        <v>222</v>
      </c>
      <c r="J18" s="33">
        <v>232</v>
      </c>
      <c r="K18" s="34">
        <v>244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1173</v>
      </c>
      <c r="D21" s="33">
        <v>743</v>
      </c>
      <c r="E21" s="33">
        <v>943</v>
      </c>
      <c r="F21" s="32">
        <v>0</v>
      </c>
      <c r="G21" s="33">
        <v>698</v>
      </c>
      <c r="H21" s="34">
        <v>814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73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39026</v>
      </c>
      <c r="D26" s="46">
        <f t="shared" ref="D26:K26" si="3">+D4+D8+D16+D24</f>
        <v>37678</v>
      </c>
      <c r="E26" s="46">
        <f t="shared" si="3"/>
        <v>40392</v>
      </c>
      <c r="F26" s="47">
        <f t="shared" si="3"/>
        <v>44598</v>
      </c>
      <c r="G26" s="46">
        <f t="shared" si="3"/>
        <v>44983</v>
      </c>
      <c r="H26" s="48">
        <f t="shared" si="3"/>
        <v>44476</v>
      </c>
      <c r="I26" s="46">
        <f t="shared" si="3"/>
        <v>44757</v>
      </c>
      <c r="J26" s="46">
        <f t="shared" si="3"/>
        <v>45444</v>
      </c>
      <c r="K26" s="46">
        <f t="shared" si="3"/>
        <v>48744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155</v>
      </c>
      <c r="C4" s="33">
        <v>6395</v>
      </c>
      <c r="D4" s="33">
        <v>4609</v>
      </c>
      <c r="E4" s="33">
        <v>2338</v>
      </c>
      <c r="F4" s="27">
        <v>3675</v>
      </c>
      <c r="G4" s="28">
        <v>3675</v>
      </c>
      <c r="H4" s="29">
        <v>3234</v>
      </c>
      <c r="I4" s="33">
        <v>4375</v>
      </c>
      <c r="J4" s="33">
        <v>4525</v>
      </c>
      <c r="K4" s="33">
        <v>5085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156</v>
      </c>
      <c r="C5" s="33">
        <v>4293</v>
      </c>
      <c r="D5" s="33">
        <v>5420</v>
      </c>
      <c r="E5" s="33">
        <v>5663</v>
      </c>
      <c r="F5" s="32">
        <v>5388</v>
      </c>
      <c r="G5" s="33">
        <v>5388</v>
      </c>
      <c r="H5" s="34">
        <v>5787</v>
      </c>
      <c r="I5" s="33">
        <v>6371</v>
      </c>
      <c r="J5" s="33">
        <v>6677</v>
      </c>
      <c r="K5" s="33">
        <v>7000</v>
      </c>
      <c r="Z5" s="53">
        <f t="shared" si="0"/>
        <v>1</v>
      </c>
      <c r="AA5" s="30">
        <v>8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10688</v>
      </c>
      <c r="D19" s="46">
        <f t="shared" ref="D19:K19" si="1">SUM(D4:D18)</f>
        <v>10029</v>
      </c>
      <c r="E19" s="46">
        <f t="shared" si="1"/>
        <v>8001</v>
      </c>
      <c r="F19" s="47">
        <f t="shared" si="1"/>
        <v>9063</v>
      </c>
      <c r="G19" s="46">
        <f t="shared" si="1"/>
        <v>9063</v>
      </c>
      <c r="H19" s="48">
        <f t="shared" si="1"/>
        <v>9021</v>
      </c>
      <c r="I19" s="46">
        <f t="shared" si="1"/>
        <v>10746</v>
      </c>
      <c r="J19" s="46">
        <f t="shared" si="1"/>
        <v>11202</v>
      </c>
      <c r="K19" s="46">
        <f t="shared" si="1"/>
        <v>12085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10618</v>
      </c>
      <c r="D4" s="20">
        <f t="shared" ref="D4:K4" si="0">SUM(D5:D7)</f>
        <v>10007</v>
      </c>
      <c r="E4" s="20">
        <f t="shared" si="0"/>
        <v>6608</v>
      </c>
      <c r="F4" s="21">
        <f t="shared" si="0"/>
        <v>8943</v>
      </c>
      <c r="G4" s="20">
        <f t="shared" si="0"/>
        <v>8943</v>
      </c>
      <c r="H4" s="22">
        <f t="shared" si="0"/>
        <v>8901</v>
      </c>
      <c r="I4" s="20">
        <f t="shared" si="0"/>
        <v>10615</v>
      </c>
      <c r="J4" s="20">
        <f t="shared" si="0"/>
        <v>11064</v>
      </c>
      <c r="K4" s="20">
        <f t="shared" si="0"/>
        <v>11940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4256</v>
      </c>
      <c r="D5" s="28">
        <v>4579</v>
      </c>
      <c r="E5" s="28">
        <v>5371</v>
      </c>
      <c r="F5" s="27">
        <v>6151</v>
      </c>
      <c r="G5" s="28">
        <v>6151</v>
      </c>
      <c r="H5" s="29">
        <v>6109</v>
      </c>
      <c r="I5" s="28">
        <v>6890</v>
      </c>
      <c r="J5" s="28">
        <v>7214</v>
      </c>
      <c r="K5" s="29">
        <v>7556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6362</v>
      </c>
      <c r="D6" s="33">
        <v>5428</v>
      </c>
      <c r="E6" s="33">
        <v>1237</v>
      </c>
      <c r="F6" s="32">
        <v>2792</v>
      </c>
      <c r="G6" s="33">
        <v>2792</v>
      </c>
      <c r="H6" s="34">
        <v>2792</v>
      </c>
      <c r="I6" s="33">
        <v>3725</v>
      </c>
      <c r="J6" s="33">
        <v>3850</v>
      </c>
      <c r="K6" s="34">
        <v>4384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1326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1326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70</v>
      </c>
      <c r="D16" s="20">
        <f t="shared" ref="D16:K16" si="2">SUM(D17:D23)</f>
        <v>22</v>
      </c>
      <c r="E16" s="20">
        <f t="shared" si="2"/>
        <v>67</v>
      </c>
      <c r="F16" s="21">
        <f t="shared" si="2"/>
        <v>120</v>
      </c>
      <c r="G16" s="20">
        <f t="shared" si="2"/>
        <v>120</v>
      </c>
      <c r="H16" s="22">
        <f t="shared" si="2"/>
        <v>120</v>
      </c>
      <c r="I16" s="20">
        <f t="shared" si="2"/>
        <v>131</v>
      </c>
      <c r="J16" s="20">
        <f t="shared" si="2"/>
        <v>138</v>
      </c>
      <c r="K16" s="20">
        <f t="shared" si="2"/>
        <v>145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65</v>
      </c>
      <c r="D18" s="33">
        <v>22</v>
      </c>
      <c r="E18" s="33">
        <v>67</v>
      </c>
      <c r="F18" s="32">
        <v>110</v>
      </c>
      <c r="G18" s="33">
        <v>110</v>
      </c>
      <c r="H18" s="34">
        <v>90</v>
      </c>
      <c r="I18" s="33">
        <v>120</v>
      </c>
      <c r="J18" s="33">
        <v>126</v>
      </c>
      <c r="K18" s="34">
        <v>132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5</v>
      </c>
      <c r="D23" s="36">
        <v>0</v>
      </c>
      <c r="E23" s="36">
        <v>0</v>
      </c>
      <c r="F23" s="35">
        <v>10</v>
      </c>
      <c r="G23" s="36">
        <v>10</v>
      </c>
      <c r="H23" s="37">
        <v>30</v>
      </c>
      <c r="I23" s="36">
        <v>11</v>
      </c>
      <c r="J23" s="36">
        <v>12</v>
      </c>
      <c r="K23" s="37">
        <v>13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10688</v>
      </c>
      <c r="D26" s="46">
        <f t="shared" ref="D26:K26" si="3">+D4+D8+D16+D24</f>
        <v>10029</v>
      </c>
      <c r="E26" s="46">
        <f t="shared" si="3"/>
        <v>8001</v>
      </c>
      <c r="F26" s="47">
        <f t="shared" si="3"/>
        <v>9063</v>
      </c>
      <c r="G26" s="46">
        <f t="shared" si="3"/>
        <v>9063</v>
      </c>
      <c r="H26" s="48">
        <f t="shared" si="3"/>
        <v>9021</v>
      </c>
      <c r="I26" s="46">
        <f t="shared" si="3"/>
        <v>10746</v>
      </c>
      <c r="J26" s="46">
        <f t="shared" si="3"/>
        <v>11202</v>
      </c>
      <c r="K26" s="46">
        <f t="shared" si="3"/>
        <v>12085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157</v>
      </c>
      <c r="C4" s="33">
        <v>6750</v>
      </c>
      <c r="D4" s="33">
        <v>6706</v>
      </c>
      <c r="E4" s="33">
        <v>10387</v>
      </c>
      <c r="F4" s="27">
        <v>8614</v>
      </c>
      <c r="G4" s="28">
        <v>16329</v>
      </c>
      <c r="H4" s="29">
        <v>16279</v>
      </c>
      <c r="I4" s="33">
        <v>10636</v>
      </c>
      <c r="J4" s="33">
        <v>8952</v>
      </c>
      <c r="K4" s="33">
        <v>9546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159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160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161</v>
      </c>
      <c r="C8" s="33">
        <v>5251</v>
      </c>
      <c r="D8" s="33">
        <v>9940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12001</v>
      </c>
      <c r="D19" s="46">
        <f t="shared" ref="D19:K19" si="1">SUM(D4:D18)</f>
        <v>16646</v>
      </c>
      <c r="E19" s="46">
        <f t="shared" si="1"/>
        <v>10387</v>
      </c>
      <c r="F19" s="47">
        <f t="shared" si="1"/>
        <v>8614</v>
      </c>
      <c r="G19" s="46">
        <f t="shared" si="1"/>
        <v>16329</v>
      </c>
      <c r="H19" s="48">
        <f t="shared" si="1"/>
        <v>16279</v>
      </c>
      <c r="I19" s="46">
        <f t="shared" si="1"/>
        <v>10636</v>
      </c>
      <c r="J19" s="46">
        <f t="shared" si="1"/>
        <v>8952</v>
      </c>
      <c r="K19" s="46">
        <f t="shared" si="1"/>
        <v>9546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>
      <selection activeCell="F30" sqref="F30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11949</v>
      </c>
      <c r="D4" s="20">
        <f t="shared" ref="D4:K4" si="0">SUM(D5:D7)</f>
        <v>14246</v>
      </c>
      <c r="E4" s="20">
        <f t="shared" si="0"/>
        <v>7277</v>
      </c>
      <c r="F4" s="21">
        <f t="shared" si="0"/>
        <v>8614</v>
      </c>
      <c r="G4" s="20">
        <f t="shared" si="0"/>
        <v>9087</v>
      </c>
      <c r="H4" s="22">
        <f t="shared" si="0"/>
        <v>8857</v>
      </c>
      <c r="I4" s="20">
        <f t="shared" si="0"/>
        <v>10636</v>
      </c>
      <c r="J4" s="20">
        <f t="shared" si="0"/>
        <v>8952</v>
      </c>
      <c r="K4" s="20">
        <f t="shared" si="0"/>
        <v>9546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4374</v>
      </c>
      <c r="D5" s="28">
        <v>6779</v>
      </c>
      <c r="E5" s="28">
        <v>4125</v>
      </c>
      <c r="F5" s="27">
        <v>5788</v>
      </c>
      <c r="G5" s="28">
        <v>5788</v>
      </c>
      <c r="H5" s="29">
        <v>5738</v>
      </c>
      <c r="I5" s="28">
        <v>6698</v>
      </c>
      <c r="J5" s="28">
        <v>7035</v>
      </c>
      <c r="K5" s="29">
        <v>7389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7575</v>
      </c>
      <c r="D6" s="33">
        <v>7467</v>
      </c>
      <c r="E6" s="33">
        <v>3152</v>
      </c>
      <c r="F6" s="32">
        <v>2826</v>
      </c>
      <c r="G6" s="33">
        <v>3299</v>
      </c>
      <c r="H6" s="34">
        <v>3119</v>
      </c>
      <c r="I6" s="33">
        <v>3938</v>
      </c>
      <c r="J6" s="33">
        <v>1917</v>
      </c>
      <c r="K6" s="34">
        <v>2157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3100</v>
      </c>
      <c r="H8" s="22">
        <f t="shared" si="1"/>
        <v>3100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2200</v>
      </c>
      <c r="H9" s="29">
        <v>2200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900</v>
      </c>
      <c r="H14" s="34">
        <v>900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52</v>
      </c>
      <c r="D16" s="20">
        <f t="shared" ref="D16:K16" si="2">SUM(D17:D23)</f>
        <v>2400</v>
      </c>
      <c r="E16" s="20">
        <f t="shared" si="2"/>
        <v>3110</v>
      </c>
      <c r="F16" s="21">
        <f t="shared" si="2"/>
        <v>0</v>
      </c>
      <c r="G16" s="20">
        <f t="shared" si="2"/>
        <v>4142</v>
      </c>
      <c r="H16" s="22">
        <f t="shared" si="2"/>
        <v>4322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2025</v>
      </c>
      <c r="F17" s="27">
        <v>0</v>
      </c>
      <c r="G17" s="28">
        <v>4142</v>
      </c>
      <c r="H17" s="29">
        <v>4322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52</v>
      </c>
      <c r="D18" s="33">
        <v>2400</v>
      </c>
      <c r="E18" s="33">
        <v>1085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12001</v>
      </c>
      <c r="D26" s="46">
        <f t="shared" ref="D26:K26" si="3">+D4+D8+D16+D24</f>
        <v>16646</v>
      </c>
      <c r="E26" s="46">
        <f t="shared" si="3"/>
        <v>10387</v>
      </c>
      <c r="F26" s="47">
        <f t="shared" si="3"/>
        <v>8614</v>
      </c>
      <c r="G26" s="46">
        <f t="shared" si="3"/>
        <v>16329</v>
      </c>
      <c r="H26" s="48">
        <f t="shared" si="3"/>
        <v>16279</v>
      </c>
      <c r="I26" s="46">
        <f t="shared" si="3"/>
        <v>10636</v>
      </c>
      <c r="J26" s="46">
        <f t="shared" si="3"/>
        <v>8952</v>
      </c>
      <c r="K26" s="46">
        <f t="shared" si="3"/>
        <v>9546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169</v>
      </c>
      <c r="F3" s="17" t="s">
        <v>166</v>
      </c>
      <c r="G3" s="17" t="s">
        <v>164</v>
      </c>
      <c r="H3" s="173" t="s">
        <v>165</v>
      </c>
      <c r="I3" s="174"/>
      <c r="J3" s="175"/>
      <c r="K3" s="17" t="s">
        <v>162</v>
      </c>
      <c r="L3" s="17" t="s">
        <v>163</v>
      </c>
      <c r="M3" s="17" t="s">
        <v>134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2534</v>
      </c>
      <c r="F9" s="72">
        <f t="shared" ref="F9:M9" si="1">F10+F19</f>
        <v>1932</v>
      </c>
      <c r="G9" s="72">
        <f t="shared" si="1"/>
        <v>2763</v>
      </c>
      <c r="H9" s="73">
        <f t="shared" si="1"/>
        <v>1432</v>
      </c>
      <c r="I9" s="72">
        <f t="shared" si="1"/>
        <v>1857</v>
      </c>
      <c r="J9" s="74">
        <f t="shared" si="1"/>
        <v>1588</v>
      </c>
      <c r="K9" s="72">
        <f t="shared" si="1"/>
        <v>1510</v>
      </c>
      <c r="L9" s="72">
        <f t="shared" si="1"/>
        <v>1593</v>
      </c>
      <c r="M9" s="72">
        <f t="shared" si="1"/>
        <v>1678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2534</v>
      </c>
      <c r="F10" s="100">
        <f t="shared" ref="F10:M10" si="2">SUM(F11:F13)</f>
        <v>1932</v>
      </c>
      <c r="G10" s="100">
        <f t="shared" si="2"/>
        <v>2763</v>
      </c>
      <c r="H10" s="101">
        <f t="shared" si="2"/>
        <v>1432</v>
      </c>
      <c r="I10" s="100">
        <f t="shared" si="2"/>
        <v>1857</v>
      </c>
      <c r="J10" s="102">
        <f t="shared" si="2"/>
        <v>1588</v>
      </c>
      <c r="K10" s="100">
        <f t="shared" si="2"/>
        <v>1510</v>
      </c>
      <c r="L10" s="100">
        <f t="shared" si="2"/>
        <v>1593</v>
      </c>
      <c r="M10" s="100">
        <f t="shared" si="2"/>
        <v>1678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682</v>
      </c>
      <c r="F11" s="79">
        <v>778</v>
      </c>
      <c r="G11" s="79">
        <v>800</v>
      </c>
      <c r="H11" s="80">
        <v>460</v>
      </c>
      <c r="I11" s="79">
        <v>460</v>
      </c>
      <c r="J11" s="81">
        <v>465</v>
      </c>
      <c r="K11" s="79">
        <v>485</v>
      </c>
      <c r="L11" s="79">
        <v>512</v>
      </c>
      <c r="M11" s="79">
        <v>539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18</v>
      </c>
      <c r="F12" s="86">
        <v>10</v>
      </c>
      <c r="G12" s="86">
        <v>15</v>
      </c>
      <c r="H12" s="87">
        <v>19</v>
      </c>
      <c r="I12" s="86">
        <v>19</v>
      </c>
      <c r="J12" s="88">
        <v>20</v>
      </c>
      <c r="K12" s="86">
        <v>20</v>
      </c>
      <c r="L12" s="86">
        <v>21</v>
      </c>
      <c r="M12" s="86">
        <v>22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1834</v>
      </c>
      <c r="F13" s="86">
        <v>1144</v>
      </c>
      <c r="G13" s="86">
        <v>1948</v>
      </c>
      <c r="H13" s="87">
        <v>953</v>
      </c>
      <c r="I13" s="86">
        <v>1378</v>
      </c>
      <c r="J13" s="88">
        <v>1103</v>
      </c>
      <c r="K13" s="86">
        <v>1005</v>
      </c>
      <c r="L13" s="86">
        <v>1060</v>
      </c>
      <c r="M13" s="86">
        <v>1117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1412</v>
      </c>
      <c r="F15" s="79">
        <v>712</v>
      </c>
      <c r="G15" s="79">
        <v>1100</v>
      </c>
      <c r="H15" s="80">
        <v>524.31455199999994</v>
      </c>
      <c r="I15" s="79">
        <v>524.31455199999994</v>
      </c>
      <c r="J15" s="81">
        <v>570</v>
      </c>
      <c r="K15" s="79">
        <v>553</v>
      </c>
      <c r="L15" s="79">
        <v>583</v>
      </c>
      <c r="M15" s="81">
        <v>615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78</v>
      </c>
      <c r="F16" s="86">
        <v>95</v>
      </c>
      <c r="G16" s="86">
        <v>110</v>
      </c>
      <c r="H16" s="87">
        <v>116</v>
      </c>
      <c r="I16" s="86">
        <v>116</v>
      </c>
      <c r="J16" s="88">
        <v>116</v>
      </c>
      <c r="K16" s="86">
        <v>122</v>
      </c>
      <c r="L16" s="86">
        <v>129</v>
      </c>
      <c r="M16" s="88">
        <v>136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216</v>
      </c>
      <c r="F17" s="86">
        <v>273</v>
      </c>
      <c r="G17" s="86">
        <v>234</v>
      </c>
      <c r="H17" s="87">
        <v>210.6</v>
      </c>
      <c r="I17" s="86">
        <v>210.6</v>
      </c>
      <c r="J17" s="88">
        <v>210.6</v>
      </c>
      <c r="K17" s="86">
        <v>222</v>
      </c>
      <c r="L17" s="86">
        <v>234</v>
      </c>
      <c r="M17" s="88">
        <v>247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100</v>
      </c>
      <c r="F18" s="93">
        <v>53</v>
      </c>
      <c r="G18" s="93">
        <v>18</v>
      </c>
      <c r="H18" s="94">
        <v>67.391999999999996</v>
      </c>
      <c r="I18" s="93">
        <v>67.391999999999996</v>
      </c>
      <c r="J18" s="95">
        <v>67.391999999999996</v>
      </c>
      <c r="K18" s="93">
        <v>71</v>
      </c>
      <c r="L18" s="93">
        <v>75</v>
      </c>
      <c r="M18" s="95">
        <v>79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8</v>
      </c>
      <c r="F31" s="131">
        <f t="shared" ref="F31:M31" si="4">SUM(F32:F34)</f>
        <v>14</v>
      </c>
      <c r="G31" s="131">
        <f t="shared" si="4"/>
        <v>61</v>
      </c>
      <c r="H31" s="132">
        <f t="shared" si="4"/>
        <v>1</v>
      </c>
      <c r="I31" s="131">
        <f t="shared" si="4"/>
        <v>1</v>
      </c>
      <c r="J31" s="133">
        <f t="shared" si="4"/>
        <v>33</v>
      </c>
      <c r="K31" s="131">
        <f t="shared" si="4"/>
        <v>1</v>
      </c>
      <c r="L31" s="131">
        <f t="shared" si="4"/>
        <v>1</v>
      </c>
      <c r="M31" s="131">
        <f t="shared" si="4"/>
        <v>1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</v>
      </c>
      <c r="F32" s="79">
        <v>7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7</v>
      </c>
      <c r="F34" s="93">
        <v>7</v>
      </c>
      <c r="G34" s="93">
        <v>61</v>
      </c>
      <c r="H34" s="94">
        <v>1</v>
      </c>
      <c r="I34" s="93">
        <v>1</v>
      </c>
      <c r="J34" s="95">
        <v>33</v>
      </c>
      <c r="K34" s="93">
        <v>1</v>
      </c>
      <c r="L34" s="93">
        <v>1</v>
      </c>
      <c r="M34" s="93">
        <v>1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718</v>
      </c>
      <c r="F36" s="72">
        <f t="shared" ref="F36:M36" si="5">SUM(F37:F38)</f>
        <v>21</v>
      </c>
      <c r="G36" s="72">
        <f t="shared" si="5"/>
        <v>192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718</v>
      </c>
      <c r="F38" s="93">
        <v>21</v>
      </c>
      <c r="G38" s="93">
        <v>192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231</v>
      </c>
      <c r="F39" s="72">
        <v>324</v>
      </c>
      <c r="G39" s="72">
        <v>426</v>
      </c>
      <c r="H39" s="73">
        <v>415</v>
      </c>
      <c r="I39" s="72">
        <v>490</v>
      </c>
      <c r="J39" s="74">
        <v>879</v>
      </c>
      <c r="K39" s="72">
        <v>438</v>
      </c>
      <c r="L39" s="72">
        <v>461</v>
      </c>
      <c r="M39" s="72">
        <v>486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3491</v>
      </c>
      <c r="F40" s="46">
        <f t="shared" ref="F40:M40" si="6">F4+F9+F21+F29+F31+F36+F39</f>
        <v>2291</v>
      </c>
      <c r="G40" s="46">
        <f t="shared" si="6"/>
        <v>3442</v>
      </c>
      <c r="H40" s="47">
        <f t="shared" si="6"/>
        <v>1848</v>
      </c>
      <c r="I40" s="46">
        <f t="shared" si="6"/>
        <v>2348</v>
      </c>
      <c r="J40" s="48">
        <f t="shared" si="6"/>
        <v>2500</v>
      </c>
      <c r="K40" s="46">
        <f t="shared" si="6"/>
        <v>1949</v>
      </c>
      <c r="L40" s="46">
        <f t="shared" si="6"/>
        <v>2055</v>
      </c>
      <c r="M40" s="46">
        <f t="shared" si="6"/>
        <v>2165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169</v>
      </c>
      <c r="F3" s="17" t="s">
        <v>166</v>
      </c>
      <c r="G3" s="17" t="s">
        <v>164</v>
      </c>
      <c r="H3" s="173" t="s">
        <v>165</v>
      </c>
      <c r="I3" s="174"/>
      <c r="J3" s="175"/>
      <c r="K3" s="17" t="s">
        <v>162</v>
      </c>
      <c r="L3" s="17" t="s">
        <v>163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245522</v>
      </c>
      <c r="F4" s="72">
        <f t="shared" ref="F4:M4" si="0">F5+F8+F47</f>
        <v>268485</v>
      </c>
      <c r="G4" s="72">
        <f t="shared" si="0"/>
        <v>252532</v>
      </c>
      <c r="H4" s="73">
        <f t="shared" si="0"/>
        <v>653050</v>
      </c>
      <c r="I4" s="72">
        <f t="shared" si="0"/>
        <v>426907</v>
      </c>
      <c r="J4" s="74">
        <f t="shared" si="0"/>
        <v>369811</v>
      </c>
      <c r="K4" s="72">
        <f t="shared" si="0"/>
        <v>677034</v>
      </c>
      <c r="L4" s="72">
        <f t="shared" si="0"/>
        <v>707125</v>
      </c>
      <c r="M4" s="72">
        <f t="shared" si="0"/>
        <v>762179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116573</v>
      </c>
      <c r="F5" s="100">
        <f t="shared" ref="F5:M5" si="1">SUM(F6:F7)</f>
        <v>133360</v>
      </c>
      <c r="G5" s="100">
        <f t="shared" si="1"/>
        <v>143406</v>
      </c>
      <c r="H5" s="101">
        <f t="shared" si="1"/>
        <v>165299</v>
      </c>
      <c r="I5" s="100">
        <f t="shared" si="1"/>
        <v>166838</v>
      </c>
      <c r="J5" s="102">
        <f t="shared" si="1"/>
        <v>158089</v>
      </c>
      <c r="K5" s="100">
        <f t="shared" si="1"/>
        <v>182046</v>
      </c>
      <c r="L5" s="100">
        <f t="shared" si="1"/>
        <v>190642</v>
      </c>
      <c r="M5" s="100">
        <f t="shared" si="1"/>
        <v>199681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101335</v>
      </c>
      <c r="F6" s="79">
        <v>115741</v>
      </c>
      <c r="G6" s="79">
        <v>124812</v>
      </c>
      <c r="H6" s="80">
        <v>138618</v>
      </c>
      <c r="I6" s="79">
        <v>140157</v>
      </c>
      <c r="J6" s="81">
        <v>131408</v>
      </c>
      <c r="K6" s="79">
        <v>154206</v>
      </c>
      <c r="L6" s="79">
        <v>161771</v>
      </c>
      <c r="M6" s="79">
        <v>169281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15238</v>
      </c>
      <c r="F7" s="93">
        <v>17619</v>
      </c>
      <c r="G7" s="93">
        <v>18594</v>
      </c>
      <c r="H7" s="94">
        <v>26681</v>
      </c>
      <c r="I7" s="93">
        <v>26681</v>
      </c>
      <c r="J7" s="95">
        <v>26681</v>
      </c>
      <c r="K7" s="93">
        <v>27840</v>
      </c>
      <c r="L7" s="93">
        <v>28871</v>
      </c>
      <c r="M7" s="93">
        <v>30400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128939</v>
      </c>
      <c r="F8" s="100">
        <f t="shared" ref="F8:M8" si="2">SUM(F9:F46)</f>
        <v>135107</v>
      </c>
      <c r="G8" s="100">
        <f t="shared" si="2"/>
        <v>109117</v>
      </c>
      <c r="H8" s="101">
        <f t="shared" si="2"/>
        <v>487751</v>
      </c>
      <c r="I8" s="100">
        <f t="shared" si="2"/>
        <v>260069</v>
      </c>
      <c r="J8" s="102">
        <f t="shared" si="2"/>
        <v>211707</v>
      </c>
      <c r="K8" s="100">
        <f t="shared" si="2"/>
        <v>494988</v>
      </c>
      <c r="L8" s="100">
        <f t="shared" si="2"/>
        <v>516483</v>
      </c>
      <c r="M8" s="100">
        <f t="shared" si="2"/>
        <v>562498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543</v>
      </c>
      <c r="F9" s="79">
        <v>529</v>
      </c>
      <c r="G9" s="79">
        <v>435</v>
      </c>
      <c r="H9" s="80">
        <v>677</v>
      </c>
      <c r="I9" s="79">
        <v>676</v>
      </c>
      <c r="J9" s="81">
        <v>956</v>
      </c>
      <c r="K9" s="79">
        <v>694</v>
      </c>
      <c r="L9" s="79">
        <v>694</v>
      </c>
      <c r="M9" s="79">
        <v>730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1742</v>
      </c>
      <c r="F10" s="86">
        <v>1707</v>
      </c>
      <c r="G10" s="86">
        <v>1387</v>
      </c>
      <c r="H10" s="87">
        <v>1942</v>
      </c>
      <c r="I10" s="86">
        <v>1854</v>
      </c>
      <c r="J10" s="88">
        <v>1866</v>
      </c>
      <c r="K10" s="86">
        <v>1666</v>
      </c>
      <c r="L10" s="86">
        <v>1681</v>
      </c>
      <c r="M10" s="86">
        <v>1768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4149</v>
      </c>
      <c r="F11" s="86">
        <v>1592</v>
      </c>
      <c r="G11" s="86">
        <v>1057</v>
      </c>
      <c r="H11" s="87">
        <v>1976</v>
      </c>
      <c r="I11" s="86">
        <v>4438</v>
      </c>
      <c r="J11" s="88">
        <v>1283</v>
      </c>
      <c r="K11" s="86">
        <v>2101</v>
      </c>
      <c r="L11" s="86">
        <v>2073</v>
      </c>
      <c r="M11" s="86">
        <v>2183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2034</v>
      </c>
      <c r="F12" s="86">
        <v>2331</v>
      </c>
      <c r="G12" s="86">
        <v>3792</v>
      </c>
      <c r="H12" s="87">
        <v>2585</v>
      </c>
      <c r="I12" s="86">
        <v>2585</v>
      </c>
      <c r="J12" s="88">
        <v>3206</v>
      </c>
      <c r="K12" s="86">
        <v>2727</v>
      </c>
      <c r="L12" s="86">
        <v>2874</v>
      </c>
      <c r="M12" s="86">
        <v>3029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1511</v>
      </c>
      <c r="F13" s="86">
        <v>1087</v>
      </c>
      <c r="G13" s="86">
        <v>2567</v>
      </c>
      <c r="H13" s="87">
        <v>1280</v>
      </c>
      <c r="I13" s="86">
        <v>1280</v>
      </c>
      <c r="J13" s="88">
        <v>2759</v>
      </c>
      <c r="K13" s="86">
        <v>1343</v>
      </c>
      <c r="L13" s="86">
        <v>1404</v>
      </c>
      <c r="M13" s="86">
        <v>1478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2788</v>
      </c>
      <c r="F14" s="86">
        <v>3415</v>
      </c>
      <c r="G14" s="86">
        <v>3542</v>
      </c>
      <c r="H14" s="87">
        <v>2323</v>
      </c>
      <c r="I14" s="86">
        <v>2488</v>
      </c>
      <c r="J14" s="88">
        <v>4702</v>
      </c>
      <c r="K14" s="86">
        <v>2624</v>
      </c>
      <c r="L14" s="86">
        <v>2515</v>
      </c>
      <c r="M14" s="86">
        <v>2647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3123</v>
      </c>
      <c r="F15" s="86">
        <v>3900</v>
      </c>
      <c r="G15" s="86">
        <v>4116</v>
      </c>
      <c r="H15" s="87">
        <v>3757</v>
      </c>
      <c r="I15" s="86">
        <v>3734</v>
      </c>
      <c r="J15" s="88">
        <v>6825</v>
      </c>
      <c r="K15" s="86">
        <v>3812</v>
      </c>
      <c r="L15" s="86">
        <v>3998</v>
      </c>
      <c r="M15" s="86">
        <v>4209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2936</v>
      </c>
      <c r="F16" s="86">
        <v>2222</v>
      </c>
      <c r="G16" s="86">
        <v>2665</v>
      </c>
      <c r="H16" s="87">
        <v>2338</v>
      </c>
      <c r="I16" s="86">
        <v>3338</v>
      </c>
      <c r="J16" s="88">
        <v>2517</v>
      </c>
      <c r="K16" s="86">
        <v>2429</v>
      </c>
      <c r="L16" s="86">
        <v>2579</v>
      </c>
      <c r="M16" s="86">
        <v>2716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1538</v>
      </c>
      <c r="F17" s="86">
        <v>1240</v>
      </c>
      <c r="G17" s="86">
        <v>1005</v>
      </c>
      <c r="H17" s="87">
        <v>1060</v>
      </c>
      <c r="I17" s="86">
        <v>985</v>
      </c>
      <c r="J17" s="88">
        <v>1713</v>
      </c>
      <c r="K17" s="86">
        <v>1137</v>
      </c>
      <c r="L17" s="86">
        <v>618</v>
      </c>
      <c r="M17" s="86">
        <v>652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5366</v>
      </c>
      <c r="F18" s="86">
        <v>4272</v>
      </c>
      <c r="G18" s="86">
        <v>5077</v>
      </c>
      <c r="H18" s="87">
        <v>34570</v>
      </c>
      <c r="I18" s="86">
        <v>8339</v>
      </c>
      <c r="J18" s="88">
        <v>6000</v>
      </c>
      <c r="K18" s="86">
        <v>48485</v>
      </c>
      <c r="L18" s="86">
        <v>66287</v>
      </c>
      <c r="M18" s="86">
        <v>61850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567</v>
      </c>
      <c r="F19" s="86">
        <v>363</v>
      </c>
      <c r="G19" s="86">
        <v>242</v>
      </c>
      <c r="H19" s="87">
        <v>178</v>
      </c>
      <c r="I19" s="86">
        <v>178</v>
      </c>
      <c r="J19" s="88">
        <v>89</v>
      </c>
      <c r="K19" s="86">
        <v>194</v>
      </c>
      <c r="L19" s="86">
        <v>203</v>
      </c>
      <c r="M19" s="86">
        <v>214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168</v>
      </c>
      <c r="F21" s="86">
        <v>173</v>
      </c>
      <c r="G21" s="86">
        <v>161</v>
      </c>
      <c r="H21" s="87">
        <v>292</v>
      </c>
      <c r="I21" s="86">
        <v>240</v>
      </c>
      <c r="J21" s="88">
        <v>631</v>
      </c>
      <c r="K21" s="86">
        <v>306</v>
      </c>
      <c r="L21" s="86">
        <v>320</v>
      </c>
      <c r="M21" s="86">
        <v>337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23597</v>
      </c>
      <c r="F22" s="86">
        <v>19064</v>
      </c>
      <c r="G22" s="86">
        <v>11422</v>
      </c>
      <c r="H22" s="87">
        <v>271289</v>
      </c>
      <c r="I22" s="86">
        <v>145812</v>
      </c>
      <c r="J22" s="88">
        <v>83612</v>
      </c>
      <c r="K22" s="86">
        <v>260726</v>
      </c>
      <c r="L22" s="86">
        <v>261226</v>
      </c>
      <c r="M22" s="86">
        <v>299876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17275</v>
      </c>
      <c r="F23" s="86">
        <v>14786</v>
      </c>
      <c r="G23" s="86">
        <v>2196</v>
      </c>
      <c r="H23" s="87">
        <v>89789</v>
      </c>
      <c r="I23" s="86">
        <v>11789</v>
      </c>
      <c r="J23" s="88">
        <v>4313</v>
      </c>
      <c r="K23" s="86">
        <v>89014</v>
      </c>
      <c r="L23" s="86">
        <v>89071</v>
      </c>
      <c r="M23" s="86">
        <v>90766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469</v>
      </c>
      <c r="F24" s="86">
        <v>6</v>
      </c>
      <c r="G24" s="86">
        <v>0</v>
      </c>
      <c r="H24" s="87">
        <v>25</v>
      </c>
      <c r="I24" s="86">
        <v>25</v>
      </c>
      <c r="J24" s="88">
        <v>104</v>
      </c>
      <c r="K24" s="86">
        <v>26</v>
      </c>
      <c r="L24" s="86">
        <v>27</v>
      </c>
      <c r="M24" s="86">
        <v>28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16303</v>
      </c>
      <c r="F25" s="86">
        <v>1184</v>
      </c>
      <c r="G25" s="86">
        <v>360</v>
      </c>
      <c r="H25" s="87">
        <v>573</v>
      </c>
      <c r="I25" s="86">
        <v>1175</v>
      </c>
      <c r="J25" s="88">
        <v>11395</v>
      </c>
      <c r="K25" s="86">
        <v>658</v>
      </c>
      <c r="L25" s="86">
        <v>700</v>
      </c>
      <c r="M25" s="86">
        <v>737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49</v>
      </c>
      <c r="J28" s="88">
        <v>3306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234</v>
      </c>
      <c r="F29" s="86">
        <v>189</v>
      </c>
      <c r="G29" s="86">
        <v>148</v>
      </c>
      <c r="H29" s="87">
        <v>197</v>
      </c>
      <c r="I29" s="86">
        <v>189</v>
      </c>
      <c r="J29" s="88">
        <v>336</v>
      </c>
      <c r="K29" s="86">
        <v>209</v>
      </c>
      <c r="L29" s="86">
        <v>219</v>
      </c>
      <c r="M29" s="86">
        <v>231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1725</v>
      </c>
      <c r="F30" s="86">
        <v>1073</v>
      </c>
      <c r="G30" s="86">
        <v>1961</v>
      </c>
      <c r="H30" s="87">
        <v>1243</v>
      </c>
      <c r="I30" s="86">
        <v>1243</v>
      </c>
      <c r="J30" s="88">
        <v>1698</v>
      </c>
      <c r="K30" s="86">
        <v>1292</v>
      </c>
      <c r="L30" s="86">
        <v>1352</v>
      </c>
      <c r="M30" s="86">
        <v>1423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55</v>
      </c>
      <c r="F31" s="86">
        <v>7</v>
      </c>
      <c r="G31" s="86">
        <v>14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1181</v>
      </c>
      <c r="F32" s="86">
        <v>1214</v>
      </c>
      <c r="G32" s="86">
        <v>831</v>
      </c>
      <c r="H32" s="87">
        <v>1551</v>
      </c>
      <c r="I32" s="86">
        <v>1541</v>
      </c>
      <c r="J32" s="88">
        <v>1021</v>
      </c>
      <c r="K32" s="86">
        <v>1625</v>
      </c>
      <c r="L32" s="86">
        <v>1701</v>
      </c>
      <c r="M32" s="86">
        <v>1767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</v>
      </c>
      <c r="F33" s="86">
        <v>1</v>
      </c>
      <c r="G33" s="86">
        <v>2</v>
      </c>
      <c r="H33" s="87">
        <v>65</v>
      </c>
      <c r="I33" s="86">
        <v>65</v>
      </c>
      <c r="J33" s="88">
        <v>49</v>
      </c>
      <c r="K33" s="86">
        <v>49</v>
      </c>
      <c r="L33" s="86">
        <v>51</v>
      </c>
      <c r="M33" s="86">
        <v>54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665</v>
      </c>
      <c r="F34" s="86">
        <v>599</v>
      </c>
      <c r="G34" s="86">
        <v>171</v>
      </c>
      <c r="H34" s="87">
        <v>244</v>
      </c>
      <c r="I34" s="86">
        <v>244</v>
      </c>
      <c r="J34" s="88">
        <v>163</v>
      </c>
      <c r="K34" s="86">
        <v>255</v>
      </c>
      <c r="L34" s="86">
        <v>266</v>
      </c>
      <c r="M34" s="86">
        <v>280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12</v>
      </c>
      <c r="H36" s="87">
        <v>0</v>
      </c>
      <c r="I36" s="86">
        <v>0</v>
      </c>
      <c r="J36" s="88">
        <v>197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7697</v>
      </c>
      <c r="F37" s="86">
        <v>11183</v>
      </c>
      <c r="G37" s="86">
        <v>12009</v>
      </c>
      <c r="H37" s="87">
        <v>16024</v>
      </c>
      <c r="I37" s="86">
        <v>12507</v>
      </c>
      <c r="J37" s="88">
        <v>14064</v>
      </c>
      <c r="K37" s="86">
        <v>13719</v>
      </c>
      <c r="L37" s="86">
        <v>13006</v>
      </c>
      <c r="M37" s="86">
        <v>18512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1936</v>
      </c>
      <c r="F38" s="86">
        <v>1768</v>
      </c>
      <c r="G38" s="86">
        <v>1419</v>
      </c>
      <c r="H38" s="87">
        <v>1928</v>
      </c>
      <c r="I38" s="86">
        <v>1898</v>
      </c>
      <c r="J38" s="88">
        <v>1791</v>
      </c>
      <c r="K38" s="86">
        <v>2017</v>
      </c>
      <c r="L38" s="86">
        <v>2121</v>
      </c>
      <c r="M38" s="86">
        <v>2226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9134</v>
      </c>
      <c r="F39" s="86">
        <v>31623</v>
      </c>
      <c r="G39" s="86">
        <v>15338</v>
      </c>
      <c r="H39" s="87">
        <v>24072</v>
      </c>
      <c r="I39" s="86">
        <v>24072</v>
      </c>
      <c r="J39" s="88">
        <v>15550</v>
      </c>
      <c r="K39" s="86">
        <v>29604</v>
      </c>
      <c r="L39" s="86">
        <v>30874</v>
      </c>
      <c r="M39" s="86">
        <v>32045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2861</v>
      </c>
      <c r="F40" s="86">
        <v>5006</v>
      </c>
      <c r="G40" s="86">
        <v>5437</v>
      </c>
      <c r="H40" s="87">
        <v>3070</v>
      </c>
      <c r="I40" s="86">
        <v>3070</v>
      </c>
      <c r="J40" s="88">
        <v>5465</v>
      </c>
      <c r="K40" s="86">
        <v>3327</v>
      </c>
      <c r="L40" s="86">
        <v>3480</v>
      </c>
      <c r="M40" s="86">
        <v>3664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688</v>
      </c>
      <c r="I41" s="86">
        <v>1138</v>
      </c>
      <c r="J41" s="88">
        <v>699</v>
      </c>
      <c r="K41" s="86">
        <v>794</v>
      </c>
      <c r="L41" s="86">
        <v>830</v>
      </c>
      <c r="M41" s="86">
        <v>874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16822</v>
      </c>
      <c r="F42" s="86">
        <v>19584</v>
      </c>
      <c r="G42" s="86">
        <v>28696</v>
      </c>
      <c r="H42" s="87">
        <v>17409</v>
      </c>
      <c r="I42" s="86">
        <v>18561</v>
      </c>
      <c r="J42" s="88">
        <v>22169</v>
      </c>
      <c r="K42" s="86">
        <v>17557</v>
      </c>
      <c r="L42" s="86">
        <v>19436</v>
      </c>
      <c r="M42" s="86">
        <v>20955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1229</v>
      </c>
      <c r="F43" s="86">
        <v>1211</v>
      </c>
      <c r="G43" s="86">
        <v>924</v>
      </c>
      <c r="H43" s="87">
        <v>1487</v>
      </c>
      <c r="I43" s="86">
        <v>1487</v>
      </c>
      <c r="J43" s="88">
        <v>1472</v>
      </c>
      <c r="K43" s="86">
        <v>1504</v>
      </c>
      <c r="L43" s="86">
        <v>1566</v>
      </c>
      <c r="M43" s="86">
        <v>1650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260</v>
      </c>
      <c r="F44" s="86">
        <v>2426</v>
      </c>
      <c r="G44" s="86">
        <v>1612</v>
      </c>
      <c r="H44" s="87">
        <v>3491</v>
      </c>
      <c r="I44" s="86">
        <v>3441</v>
      </c>
      <c r="J44" s="88">
        <v>2397</v>
      </c>
      <c r="K44" s="86">
        <v>3537</v>
      </c>
      <c r="L44" s="86">
        <v>3695</v>
      </c>
      <c r="M44" s="86">
        <v>3892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1028</v>
      </c>
      <c r="F45" s="86">
        <v>1352</v>
      </c>
      <c r="G45" s="86">
        <v>451</v>
      </c>
      <c r="H45" s="87">
        <v>1628</v>
      </c>
      <c r="I45" s="86">
        <v>1628</v>
      </c>
      <c r="J45" s="88">
        <v>9201</v>
      </c>
      <c r="K45" s="86">
        <v>1557</v>
      </c>
      <c r="L45" s="86">
        <v>1616</v>
      </c>
      <c r="M45" s="86">
        <v>1705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68</v>
      </c>
      <c r="H46" s="94">
        <v>0</v>
      </c>
      <c r="I46" s="93">
        <v>0</v>
      </c>
      <c r="J46" s="95">
        <v>158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10</v>
      </c>
      <c r="F47" s="100">
        <f t="shared" ref="F47:M47" si="3">SUM(F48:F49)</f>
        <v>18</v>
      </c>
      <c r="G47" s="100">
        <f t="shared" si="3"/>
        <v>9</v>
      </c>
      <c r="H47" s="101">
        <f t="shared" si="3"/>
        <v>0</v>
      </c>
      <c r="I47" s="100">
        <f t="shared" si="3"/>
        <v>0</v>
      </c>
      <c r="J47" s="102">
        <f t="shared" si="3"/>
        <v>15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</v>
      </c>
      <c r="F48" s="79">
        <v>17</v>
      </c>
      <c r="G48" s="79">
        <v>8</v>
      </c>
      <c r="H48" s="80">
        <v>0</v>
      </c>
      <c r="I48" s="79">
        <v>0</v>
      </c>
      <c r="J48" s="81">
        <v>10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9</v>
      </c>
      <c r="F49" s="93">
        <v>1</v>
      </c>
      <c r="G49" s="93">
        <v>1</v>
      </c>
      <c r="H49" s="94">
        <v>0</v>
      </c>
      <c r="I49" s="93">
        <v>0</v>
      </c>
      <c r="J49" s="95">
        <v>5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4388</v>
      </c>
      <c r="F51" s="72">
        <f t="shared" ref="F51:M51" si="4">F52+F59+F62+F63+F64+F72+F73</f>
        <v>4136</v>
      </c>
      <c r="G51" s="72">
        <f t="shared" si="4"/>
        <v>71536</v>
      </c>
      <c r="H51" s="73">
        <f t="shared" si="4"/>
        <v>2750</v>
      </c>
      <c r="I51" s="72">
        <f t="shared" si="4"/>
        <v>317394</v>
      </c>
      <c r="J51" s="74">
        <f t="shared" si="4"/>
        <v>73009</v>
      </c>
      <c r="K51" s="72">
        <f t="shared" si="4"/>
        <v>2750</v>
      </c>
      <c r="L51" s="72">
        <f t="shared" si="4"/>
        <v>2750</v>
      </c>
      <c r="M51" s="72">
        <f t="shared" si="4"/>
        <v>2896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2288</v>
      </c>
      <c r="J52" s="81">
        <f t="shared" si="5"/>
        <v>2378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2288</v>
      </c>
      <c r="J56" s="102">
        <f t="shared" si="7"/>
        <v>2378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2288</v>
      </c>
      <c r="J57" s="81">
        <v>2378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2400</v>
      </c>
      <c r="F64" s="93">
        <f t="shared" ref="F64:M64" si="9">F65+F68</f>
        <v>3200</v>
      </c>
      <c r="G64" s="93">
        <f t="shared" si="9"/>
        <v>8823</v>
      </c>
      <c r="H64" s="94">
        <f t="shared" si="9"/>
        <v>2550</v>
      </c>
      <c r="I64" s="93">
        <f t="shared" si="9"/>
        <v>2600</v>
      </c>
      <c r="J64" s="95">
        <f t="shared" si="9"/>
        <v>27798</v>
      </c>
      <c r="K64" s="93">
        <f t="shared" si="9"/>
        <v>2550</v>
      </c>
      <c r="L64" s="93">
        <f t="shared" si="9"/>
        <v>2550</v>
      </c>
      <c r="M64" s="93">
        <f t="shared" si="9"/>
        <v>2685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2400</v>
      </c>
      <c r="F65" s="100">
        <f t="shared" ref="F65:M65" si="10">SUM(F66:F67)</f>
        <v>3200</v>
      </c>
      <c r="G65" s="100">
        <f t="shared" si="10"/>
        <v>8823</v>
      </c>
      <c r="H65" s="101">
        <f t="shared" si="10"/>
        <v>2550</v>
      </c>
      <c r="I65" s="100">
        <f t="shared" si="10"/>
        <v>2600</v>
      </c>
      <c r="J65" s="102">
        <f t="shared" si="10"/>
        <v>27798</v>
      </c>
      <c r="K65" s="100">
        <f t="shared" si="10"/>
        <v>2550</v>
      </c>
      <c r="L65" s="100">
        <f t="shared" si="10"/>
        <v>2550</v>
      </c>
      <c r="M65" s="100">
        <f t="shared" si="10"/>
        <v>2685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2423</v>
      </c>
      <c r="H66" s="80">
        <v>0</v>
      </c>
      <c r="I66" s="79">
        <v>0</v>
      </c>
      <c r="J66" s="81">
        <v>2008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2400</v>
      </c>
      <c r="F67" s="93">
        <v>3200</v>
      </c>
      <c r="G67" s="93">
        <v>6400</v>
      </c>
      <c r="H67" s="94">
        <v>2550</v>
      </c>
      <c r="I67" s="93">
        <v>2600</v>
      </c>
      <c r="J67" s="95">
        <v>25790</v>
      </c>
      <c r="K67" s="93">
        <v>2550</v>
      </c>
      <c r="L67" s="93">
        <v>2550</v>
      </c>
      <c r="M67" s="95">
        <v>2685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1826</v>
      </c>
      <c r="H72" s="87">
        <v>0</v>
      </c>
      <c r="I72" s="86">
        <v>44308</v>
      </c>
      <c r="J72" s="88">
        <v>42168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1988</v>
      </c>
      <c r="F73" s="86">
        <f t="shared" ref="F73:M73" si="12">SUM(F74:F75)</f>
        <v>936</v>
      </c>
      <c r="G73" s="86">
        <f t="shared" si="12"/>
        <v>60887</v>
      </c>
      <c r="H73" s="87">
        <f t="shared" si="12"/>
        <v>200</v>
      </c>
      <c r="I73" s="86">
        <f t="shared" si="12"/>
        <v>268198</v>
      </c>
      <c r="J73" s="88">
        <f t="shared" si="12"/>
        <v>665</v>
      </c>
      <c r="K73" s="86">
        <f t="shared" si="12"/>
        <v>200</v>
      </c>
      <c r="L73" s="86">
        <f t="shared" si="12"/>
        <v>200</v>
      </c>
      <c r="M73" s="86">
        <f t="shared" si="12"/>
        <v>211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1034</v>
      </c>
      <c r="F74" s="79">
        <v>707</v>
      </c>
      <c r="G74" s="79">
        <v>192</v>
      </c>
      <c r="H74" s="80">
        <v>0</v>
      </c>
      <c r="I74" s="79">
        <v>142</v>
      </c>
      <c r="J74" s="81">
        <v>397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954</v>
      </c>
      <c r="F75" s="93">
        <v>229</v>
      </c>
      <c r="G75" s="93">
        <v>60695</v>
      </c>
      <c r="H75" s="94">
        <v>200</v>
      </c>
      <c r="I75" s="93">
        <v>268056</v>
      </c>
      <c r="J75" s="95">
        <v>268</v>
      </c>
      <c r="K75" s="93">
        <v>200</v>
      </c>
      <c r="L75" s="93">
        <v>200</v>
      </c>
      <c r="M75" s="93">
        <v>211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61452</v>
      </c>
      <c r="F77" s="72">
        <f t="shared" ref="F77:M77" si="13">F78+F81+F84+F85+F86+F87+F88</f>
        <v>97013</v>
      </c>
      <c r="G77" s="72">
        <f t="shared" si="13"/>
        <v>112394</v>
      </c>
      <c r="H77" s="73">
        <f t="shared" si="13"/>
        <v>34223</v>
      </c>
      <c r="I77" s="72">
        <f t="shared" si="13"/>
        <v>248453</v>
      </c>
      <c r="J77" s="74">
        <f t="shared" si="13"/>
        <v>364132</v>
      </c>
      <c r="K77" s="72">
        <f t="shared" si="13"/>
        <v>35906</v>
      </c>
      <c r="L77" s="72">
        <f t="shared" si="13"/>
        <v>36209</v>
      </c>
      <c r="M77" s="72">
        <f t="shared" si="13"/>
        <v>36405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6110</v>
      </c>
      <c r="F78" s="100">
        <f t="shared" ref="F78:M78" si="14">SUM(F79:F80)</f>
        <v>32184</v>
      </c>
      <c r="G78" s="100">
        <f t="shared" si="14"/>
        <v>88204</v>
      </c>
      <c r="H78" s="101">
        <f t="shared" si="14"/>
        <v>0</v>
      </c>
      <c r="I78" s="100">
        <f t="shared" si="14"/>
        <v>234888</v>
      </c>
      <c r="J78" s="102">
        <f t="shared" si="14"/>
        <v>348857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6110</v>
      </c>
      <c r="F79" s="79">
        <v>32184</v>
      </c>
      <c r="G79" s="79">
        <v>64632</v>
      </c>
      <c r="H79" s="80">
        <v>0</v>
      </c>
      <c r="I79" s="79">
        <v>27557</v>
      </c>
      <c r="J79" s="81">
        <v>314385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23572</v>
      </c>
      <c r="H80" s="94">
        <v>0</v>
      </c>
      <c r="I80" s="93">
        <v>207331</v>
      </c>
      <c r="J80" s="95">
        <v>34472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54037</v>
      </c>
      <c r="F81" s="86">
        <f t="shared" ref="F81:M81" si="15">SUM(F82:F83)</f>
        <v>62520</v>
      </c>
      <c r="G81" s="86">
        <f t="shared" si="15"/>
        <v>22970</v>
      </c>
      <c r="H81" s="87">
        <f t="shared" si="15"/>
        <v>34115</v>
      </c>
      <c r="I81" s="86">
        <f t="shared" si="15"/>
        <v>12759</v>
      </c>
      <c r="J81" s="88">
        <f t="shared" si="15"/>
        <v>12752</v>
      </c>
      <c r="K81" s="86">
        <f t="shared" si="15"/>
        <v>35792</v>
      </c>
      <c r="L81" s="86">
        <f t="shared" si="15"/>
        <v>36153</v>
      </c>
      <c r="M81" s="86">
        <f t="shared" si="15"/>
        <v>36346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8122</v>
      </c>
      <c r="F82" s="79">
        <v>2951</v>
      </c>
      <c r="G82" s="79">
        <v>4052</v>
      </c>
      <c r="H82" s="80">
        <v>1000</v>
      </c>
      <c r="I82" s="79">
        <v>0</v>
      </c>
      <c r="J82" s="81">
        <v>0</v>
      </c>
      <c r="K82" s="79">
        <v>1073</v>
      </c>
      <c r="L82" s="79">
        <v>1121</v>
      </c>
      <c r="M82" s="79">
        <v>1180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45915</v>
      </c>
      <c r="F83" s="93">
        <v>59569</v>
      </c>
      <c r="G83" s="93">
        <v>18918</v>
      </c>
      <c r="H83" s="94">
        <v>33115</v>
      </c>
      <c r="I83" s="93">
        <v>12759</v>
      </c>
      <c r="J83" s="95">
        <v>12752</v>
      </c>
      <c r="K83" s="93">
        <v>34719</v>
      </c>
      <c r="L83" s="93">
        <v>35032</v>
      </c>
      <c r="M83" s="93">
        <v>35166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15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1173</v>
      </c>
      <c r="F86" s="86">
        <v>743</v>
      </c>
      <c r="G86" s="86">
        <v>943</v>
      </c>
      <c r="H86" s="87">
        <v>0</v>
      </c>
      <c r="I86" s="86">
        <v>698</v>
      </c>
      <c r="J86" s="88">
        <v>814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132</v>
      </c>
      <c r="F88" s="86">
        <v>1566</v>
      </c>
      <c r="G88" s="86">
        <v>277</v>
      </c>
      <c r="H88" s="87">
        <v>108</v>
      </c>
      <c r="I88" s="86">
        <v>108</v>
      </c>
      <c r="J88" s="88">
        <v>1694</v>
      </c>
      <c r="K88" s="86">
        <v>114</v>
      </c>
      <c r="L88" s="86">
        <v>56</v>
      </c>
      <c r="M88" s="86">
        <v>59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4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311362</v>
      </c>
      <c r="F92" s="46">
        <f t="shared" ref="F92:M92" si="16">F4+F51+F77+F90</f>
        <v>369638</v>
      </c>
      <c r="G92" s="46">
        <f t="shared" si="16"/>
        <v>436462</v>
      </c>
      <c r="H92" s="47">
        <f t="shared" si="16"/>
        <v>690023</v>
      </c>
      <c r="I92" s="46">
        <f t="shared" si="16"/>
        <v>992754</v>
      </c>
      <c r="J92" s="48">
        <f t="shared" si="16"/>
        <v>806952</v>
      </c>
      <c r="K92" s="46">
        <f t="shared" si="16"/>
        <v>715690</v>
      </c>
      <c r="L92" s="46">
        <f t="shared" si="16"/>
        <v>746084</v>
      </c>
      <c r="M92" s="46">
        <f t="shared" si="16"/>
        <v>801480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174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65973</v>
      </c>
      <c r="D4" s="33">
        <v>74640</v>
      </c>
      <c r="E4" s="33">
        <v>82129</v>
      </c>
      <c r="F4" s="27">
        <v>84968</v>
      </c>
      <c r="G4" s="28">
        <v>86142</v>
      </c>
      <c r="H4" s="29">
        <v>86142</v>
      </c>
      <c r="I4" s="33">
        <v>96861</v>
      </c>
      <c r="J4" s="33">
        <v>101513</v>
      </c>
      <c r="K4" s="33">
        <v>106596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128</v>
      </c>
      <c r="C5" s="33">
        <v>30460</v>
      </c>
      <c r="D5" s="33">
        <v>26493</v>
      </c>
      <c r="E5" s="33">
        <v>112939</v>
      </c>
      <c r="F5" s="32">
        <v>292507</v>
      </c>
      <c r="G5" s="33">
        <v>560402</v>
      </c>
      <c r="H5" s="34">
        <v>379081</v>
      </c>
      <c r="I5" s="33">
        <v>288913</v>
      </c>
      <c r="J5" s="33">
        <v>305744</v>
      </c>
      <c r="K5" s="33">
        <v>307066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127</v>
      </c>
      <c r="C6" s="33">
        <v>118752</v>
      </c>
      <c r="D6" s="33">
        <v>168298</v>
      </c>
      <c r="E6" s="33">
        <v>148920</v>
      </c>
      <c r="F6" s="32">
        <v>214710</v>
      </c>
      <c r="G6" s="33">
        <v>239573</v>
      </c>
      <c r="H6" s="34">
        <v>237473</v>
      </c>
      <c r="I6" s="33">
        <v>225237</v>
      </c>
      <c r="J6" s="33">
        <v>232327</v>
      </c>
      <c r="K6" s="33">
        <v>274537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126</v>
      </c>
      <c r="C7" s="33">
        <v>34462</v>
      </c>
      <c r="D7" s="33">
        <v>35854</v>
      </c>
      <c r="E7" s="33">
        <v>33694</v>
      </c>
      <c r="F7" s="32">
        <v>35563</v>
      </c>
      <c r="G7" s="33">
        <v>36262</v>
      </c>
      <c r="H7" s="34">
        <v>34480</v>
      </c>
      <c r="I7" s="33">
        <v>38540</v>
      </c>
      <c r="J7" s="33">
        <v>40902</v>
      </c>
      <c r="K7" s="33">
        <v>42906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125</v>
      </c>
      <c r="C8" s="33">
        <v>39026</v>
      </c>
      <c r="D8" s="33">
        <v>37678</v>
      </c>
      <c r="E8" s="33">
        <v>40392</v>
      </c>
      <c r="F8" s="32">
        <v>44598</v>
      </c>
      <c r="G8" s="33">
        <v>44983</v>
      </c>
      <c r="H8" s="34">
        <v>44476</v>
      </c>
      <c r="I8" s="33">
        <v>44757</v>
      </c>
      <c r="J8" s="33">
        <v>45444</v>
      </c>
      <c r="K8" s="33">
        <v>48744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124</v>
      </c>
      <c r="C9" s="33">
        <v>10688</v>
      </c>
      <c r="D9" s="33">
        <v>10029</v>
      </c>
      <c r="E9" s="33">
        <v>8001</v>
      </c>
      <c r="F9" s="32">
        <v>9063</v>
      </c>
      <c r="G9" s="33">
        <v>9063</v>
      </c>
      <c r="H9" s="34">
        <v>9021</v>
      </c>
      <c r="I9" s="33">
        <v>10746</v>
      </c>
      <c r="J9" s="33">
        <v>11202</v>
      </c>
      <c r="K9" s="33">
        <v>12085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170</v>
      </c>
      <c r="C10" s="33">
        <v>12001</v>
      </c>
      <c r="D10" s="33">
        <v>16646</v>
      </c>
      <c r="E10" s="33">
        <v>10387</v>
      </c>
      <c r="F10" s="32">
        <v>8614</v>
      </c>
      <c r="G10" s="33">
        <v>16329</v>
      </c>
      <c r="H10" s="34">
        <v>16279</v>
      </c>
      <c r="I10" s="33">
        <v>10636</v>
      </c>
      <c r="J10" s="33">
        <v>8952</v>
      </c>
      <c r="K10" s="33">
        <v>9546</v>
      </c>
      <c r="Z10" s="53">
        <f t="shared" si="0"/>
        <v>1</v>
      </c>
    </row>
    <row r="11" spans="1:27" s="14" customFormat="1" ht="12.75" hidden="1" customHeight="1" x14ac:dyDescent="0.25">
      <c r="A11" s="25"/>
      <c r="B11" s="56" t="s">
        <v>171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172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132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123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133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130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129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311362</v>
      </c>
      <c r="D19" s="46">
        <f t="shared" ref="D19:K19" si="1">SUM(D4:D18)</f>
        <v>369638</v>
      </c>
      <c r="E19" s="46">
        <f t="shared" si="1"/>
        <v>436462</v>
      </c>
      <c r="F19" s="47">
        <f t="shared" si="1"/>
        <v>690023</v>
      </c>
      <c r="G19" s="46">
        <f t="shared" si="1"/>
        <v>992754</v>
      </c>
      <c r="H19" s="48">
        <f t="shared" si="1"/>
        <v>806952</v>
      </c>
      <c r="I19" s="46">
        <f t="shared" si="1"/>
        <v>715690</v>
      </c>
      <c r="J19" s="46">
        <f t="shared" si="1"/>
        <v>746084</v>
      </c>
      <c r="K19" s="46">
        <f t="shared" si="1"/>
        <v>801480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169</v>
      </c>
      <c r="F3" s="17" t="s">
        <v>166</v>
      </c>
      <c r="G3" s="17" t="s">
        <v>164</v>
      </c>
      <c r="H3" s="173" t="s">
        <v>165</v>
      </c>
      <c r="I3" s="174"/>
      <c r="J3" s="175"/>
      <c r="K3" s="17" t="s">
        <v>162</v>
      </c>
      <c r="L3" s="17" t="s">
        <v>163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63518</v>
      </c>
      <c r="F4" s="72">
        <f t="shared" ref="F4:M4" si="0">F5+F8+F47</f>
        <v>73788</v>
      </c>
      <c r="G4" s="72">
        <f t="shared" si="0"/>
        <v>80270</v>
      </c>
      <c r="H4" s="73">
        <f t="shared" si="0"/>
        <v>83023</v>
      </c>
      <c r="I4" s="72">
        <f t="shared" si="0"/>
        <v>85385</v>
      </c>
      <c r="J4" s="74">
        <f t="shared" si="0"/>
        <v>85385</v>
      </c>
      <c r="K4" s="72">
        <f t="shared" si="0"/>
        <v>94811</v>
      </c>
      <c r="L4" s="72">
        <f t="shared" si="0"/>
        <v>99430</v>
      </c>
      <c r="M4" s="72">
        <f t="shared" si="0"/>
        <v>104401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33169</v>
      </c>
      <c r="F5" s="100">
        <f t="shared" ref="F5:M5" si="1">SUM(F6:F7)</f>
        <v>39770</v>
      </c>
      <c r="G5" s="100">
        <f t="shared" si="1"/>
        <v>43125</v>
      </c>
      <c r="H5" s="101">
        <f t="shared" si="1"/>
        <v>48894</v>
      </c>
      <c r="I5" s="100">
        <f t="shared" si="1"/>
        <v>50006</v>
      </c>
      <c r="J5" s="102">
        <f t="shared" si="1"/>
        <v>48204</v>
      </c>
      <c r="K5" s="100">
        <f t="shared" si="1"/>
        <v>60011</v>
      </c>
      <c r="L5" s="100">
        <f t="shared" si="1"/>
        <v>62868</v>
      </c>
      <c r="M5" s="100">
        <f t="shared" si="1"/>
        <v>65877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29238</v>
      </c>
      <c r="F6" s="79">
        <v>34728</v>
      </c>
      <c r="G6" s="79">
        <v>37678</v>
      </c>
      <c r="H6" s="80">
        <v>42026</v>
      </c>
      <c r="I6" s="79">
        <v>43138</v>
      </c>
      <c r="J6" s="81">
        <v>41336</v>
      </c>
      <c r="K6" s="79">
        <v>52730</v>
      </c>
      <c r="L6" s="79">
        <v>55252</v>
      </c>
      <c r="M6" s="79">
        <v>57857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3931</v>
      </c>
      <c r="F7" s="93">
        <v>5042</v>
      </c>
      <c r="G7" s="93">
        <v>5447</v>
      </c>
      <c r="H7" s="94">
        <v>6868</v>
      </c>
      <c r="I7" s="93">
        <v>6868</v>
      </c>
      <c r="J7" s="95">
        <v>6868</v>
      </c>
      <c r="K7" s="93">
        <v>7281</v>
      </c>
      <c r="L7" s="93">
        <v>7616</v>
      </c>
      <c r="M7" s="93">
        <v>8020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30340</v>
      </c>
      <c r="F8" s="100">
        <f t="shared" ref="F8:M8" si="2">SUM(F9:F46)</f>
        <v>34001</v>
      </c>
      <c r="G8" s="100">
        <f t="shared" si="2"/>
        <v>37136</v>
      </c>
      <c r="H8" s="101">
        <f t="shared" si="2"/>
        <v>34129</v>
      </c>
      <c r="I8" s="100">
        <f t="shared" si="2"/>
        <v>35379</v>
      </c>
      <c r="J8" s="102">
        <f t="shared" si="2"/>
        <v>37172</v>
      </c>
      <c r="K8" s="100">
        <f t="shared" si="2"/>
        <v>34800</v>
      </c>
      <c r="L8" s="100">
        <f t="shared" si="2"/>
        <v>36562</v>
      </c>
      <c r="M8" s="100">
        <f t="shared" si="2"/>
        <v>38524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56</v>
      </c>
      <c r="F9" s="79">
        <v>187</v>
      </c>
      <c r="G9" s="79">
        <v>112</v>
      </c>
      <c r="H9" s="80">
        <v>197</v>
      </c>
      <c r="I9" s="79">
        <v>196</v>
      </c>
      <c r="J9" s="81">
        <v>156</v>
      </c>
      <c r="K9" s="79">
        <v>194</v>
      </c>
      <c r="L9" s="79">
        <v>175</v>
      </c>
      <c r="M9" s="79">
        <v>184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431</v>
      </c>
      <c r="F10" s="86">
        <v>270</v>
      </c>
      <c r="G10" s="86">
        <v>151</v>
      </c>
      <c r="H10" s="87">
        <v>601</v>
      </c>
      <c r="I10" s="86">
        <v>601</v>
      </c>
      <c r="J10" s="88">
        <v>425</v>
      </c>
      <c r="K10" s="86">
        <v>328</v>
      </c>
      <c r="L10" s="86">
        <v>305</v>
      </c>
      <c r="M10" s="86">
        <v>320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749</v>
      </c>
      <c r="F11" s="86">
        <v>140</v>
      </c>
      <c r="G11" s="86">
        <v>110</v>
      </c>
      <c r="H11" s="87">
        <v>123</v>
      </c>
      <c r="I11" s="86">
        <v>105</v>
      </c>
      <c r="J11" s="88">
        <v>106</v>
      </c>
      <c r="K11" s="86">
        <v>138</v>
      </c>
      <c r="L11" s="86">
        <v>144</v>
      </c>
      <c r="M11" s="86">
        <v>151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2034</v>
      </c>
      <c r="F12" s="86">
        <v>2331</v>
      </c>
      <c r="G12" s="86">
        <v>3770</v>
      </c>
      <c r="H12" s="87">
        <v>2585</v>
      </c>
      <c r="I12" s="86">
        <v>2585</v>
      </c>
      <c r="J12" s="88">
        <v>2729</v>
      </c>
      <c r="K12" s="86">
        <v>2727</v>
      </c>
      <c r="L12" s="86">
        <v>2874</v>
      </c>
      <c r="M12" s="86">
        <v>3029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1198</v>
      </c>
      <c r="F13" s="86">
        <v>1025</v>
      </c>
      <c r="G13" s="86">
        <v>2530</v>
      </c>
      <c r="H13" s="87">
        <v>1266</v>
      </c>
      <c r="I13" s="86">
        <v>1266</v>
      </c>
      <c r="J13" s="88">
        <v>2749</v>
      </c>
      <c r="K13" s="86">
        <v>1329</v>
      </c>
      <c r="L13" s="86">
        <v>1390</v>
      </c>
      <c r="M13" s="86">
        <v>1464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680</v>
      </c>
      <c r="F14" s="86">
        <v>589</v>
      </c>
      <c r="G14" s="86">
        <v>642</v>
      </c>
      <c r="H14" s="87">
        <v>256</v>
      </c>
      <c r="I14" s="86">
        <v>421</v>
      </c>
      <c r="J14" s="88">
        <v>741</v>
      </c>
      <c r="K14" s="86">
        <v>270</v>
      </c>
      <c r="L14" s="86">
        <v>283</v>
      </c>
      <c r="M14" s="86">
        <v>297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1206</v>
      </c>
      <c r="F15" s="86">
        <v>1889</v>
      </c>
      <c r="G15" s="86">
        <v>1220</v>
      </c>
      <c r="H15" s="87">
        <v>1761</v>
      </c>
      <c r="I15" s="86">
        <v>1738</v>
      </c>
      <c r="J15" s="88">
        <v>4563</v>
      </c>
      <c r="K15" s="86">
        <v>1743</v>
      </c>
      <c r="L15" s="86">
        <v>1823</v>
      </c>
      <c r="M15" s="86">
        <v>1919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2007</v>
      </c>
      <c r="F16" s="86">
        <v>1865</v>
      </c>
      <c r="G16" s="86">
        <v>2502</v>
      </c>
      <c r="H16" s="87">
        <v>2332</v>
      </c>
      <c r="I16" s="86">
        <v>3332</v>
      </c>
      <c r="J16" s="88">
        <v>1998</v>
      </c>
      <c r="K16" s="86">
        <v>2423</v>
      </c>
      <c r="L16" s="86">
        <v>2573</v>
      </c>
      <c r="M16" s="86">
        <v>2710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1195</v>
      </c>
      <c r="G17" s="86">
        <v>244</v>
      </c>
      <c r="H17" s="87">
        <v>425</v>
      </c>
      <c r="I17" s="86">
        <v>0</v>
      </c>
      <c r="J17" s="88">
        <v>3</v>
      </c>
      <c r="K17" s="86">
        <v>219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149</v>
      </c>
      <c r="F21" s="86">
        <v>108</v>
      </c>
      <c r="G21" s="86">
        <v>24</v>
      </c>
      <c r="H21" s="87">
        <v>290</v>
      </c>
      <c r="I21" s="86">
        <v>238</v>
      </c>
      <c r="J21" s="88">
        <v>257</v>
      </c>
      <c r="K21" s="86">
        <v>304</v>
      </c>
      <c r="L21" s="86">
        <v>318</v>
      </c>
      <c r="M21" s="86">
        <v>335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412</v>
      </c>
      <c r="F22" s="86">
        <v>293</v>
      </c>
      <c r="G22" s="86">
        <v>643</v>
      </c>
      <c r="H22" s="87">
        <v>616</v>
      </c>
      <c r="I22" s="86">
        <v>516</v>
      </c>
      <c r="J22" s="88">
        <v>257</v>
      </c>
      <c r="K22" s="86">
        <v>317</v>
      </c>
      <c r="L22" s="86">
        <v>188</v>
      </c>
      <c r="M22" s="86">
        <v>198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1429</v>
      </c>
      <c r="F23" s="86">
        <v>609</v>
      </c>
      <c r="G23" s="86">
        <v>633</v>
      </c>
      <c r="H23" s="87">
        <v>918</v>
      </c>
      <c r="I23" s="86">
        <v>918</v>
      </c>
      <c r="J23" s="88">
        <v>622</v>
      </c>
      <c r="K23" s="86">
        <v>837</v>
      </c>
      <c r="L23" s="86">
        <v>993</v>
      </c>
      <c r="M23" s="86">
        <v>1046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451</v>
      </c>
      <c r="F24" s="86">
        <v>6</v>
      </c>
      <c r="G24" s="86">
        <v>0</v>
      </c>
      <c r="H24" s="87">
        <v>6</v>
      </c>
      <c r="I24" s="86">
        <v>6</v>
      </c>
      <c r="J24" s="88">
        <v>4</v>
      </c>
      <c r="K24" s="86">
        <v>6</v>
      </c>
      <c r="L24" s="86">
        <v>6</v>
      </c>
      <c r="M24" s="86">
        <v>6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4110</v>
      </c>
      <c r="F25" s="86">
        <v>960</v>
      </c>
      <c r="G25" s="86">
        <v>271</v>
      </c>
      <c r="H25" s="87">
        <v>413</v>
      </c>
      <c r="I25" s="86">
        <v>410</v>
      </c>
      <c r="J25" s="88">
        <v>2640</v>
      </c>
      <c r="K25" s="86">
        <v>434</v>
      </c>
      <c r="L25" s="86">
        <v>455</v>
      </c>
      <c r="M25" s="86">
        <v>479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4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145</v>
      </c>
      <c r="F29" s="86">
        <v>119</v>
      </c>
      <c r="G29" s="86">
        <v>122</v>
      </c>
      <c r="H29" s="87">
        <v>128</v>
      </c>
      <c r="I29" s="86">
        <v>120</v>
      </c>
      <c r="J29" s="88">
        <v>109</v>
      </c>
      <c r="K29" s="86">
        <v>136</v>
      </c>
      <c r="L29" s="86">
        <v>141</v>
      </c>
      <c r="M29" s="86">
        <v>148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</v>
      </c>
      <c r="F30" s="86">
        <v>26</v>
      </c>
      <c r="G30" s="86">
        <v>7</v>
      </c>
      <c r="H30" s="87">
        <v>24</v>
      </c>
      <c r="I30" s="86">
        <v>24</v>
      </c>
      <c r="J30" s="88">
        <v>17</v>
      </c>
      <c r="K30" s="86">
        <v>25</v>
      </c>
      <c r="L30" s="86">
        <v>26</v>
      </c>
      <c r="M30" s="86">
        <v>27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52</v>
      </c>
      <c r="F31" s="86">
        <v>3</v>
      </c>
      <c r="G31" s="86">
        <v>5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44</v>
      </c>
      <c r="F32" s="86">
        <v>322</v>
      </c>
      <c r="G32" s="86">
        <v>252</v>
      </c>
      <c r="H32" s="87">
        <v>344</v>
      </c>
      <c r="I32" s="86">
        <v>334</v>
      </c>
      <c r="J32" s="88">
        <v>13</v>
      </c>
      <c r="K32" s="86">
        <v>361</v>
      </c>
      <c r="L32" s="86">
        <v>377</v>
      </c>
      <c r="M32" s="86">
        <v>373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12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185</v>
      </c>
      <c r="F37" s="86">
        <v>195</v>
      </c>
      <c r="G37" s="86">
        <v>300</v>
      </c>
      <c r="H37" s="87">
        <v>747</v>
      </c>
      <c r="I37" s="86">
        <v>847</v>
      </c>
      <c r="J37" s="88">
        <v>871</v>
      </c>
      <c r="K37" s="86">
        <v>783</v>
      </c>
      <c r="L37" s="86">
        <v>657</v>
      </c>
      <c r="M37" s="86">
        <v>694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707</v>
      </c>
      <c r="F38" s="86">
        <v>648</v>
      </c>
      <c r="G38" s="86">
        <v>688</v>
      </c>
      <c r="H38" s="87">
        <v>896</v>
      </c>
      <c r="I38" s="86">
        <v>866</v>
      </c>
      <c r="J38" s="88">
        <v>842</v>
      </c>
      <c r="K38" s="86">
        <v>927</v>
      </c>
      <c r="L38" s="86">
        <v>976</v>
      </c>
      <c r="M38" s="86">
        <v>1021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7934</v>
      </c>
      <c r="F39" s="86">
        <v>12864</v>
      </c>
      <c r="G39" s="86">
        <v>10916</v>
      </c>
      <c r="H39" s="87">
        <v>10279</v>
      </c>
      <c r="I39" s="86">
        <v>10279</v>
      </c>
      <c r="J39" s="88">
        <v>8191</v>
      </c>
      <c r="K39" s="86">
        <v>11481</v>
      </c>
      <c r="L39" s="86">
        <v>12009</v>
      </c>
      <c r="M39" s="86">
        <v>12646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2269</v>
      </c>
      <c r="F40" s="86">
        <v>2984</v>
      </c>
      <c r="G40" s="86">
        <v>3719</v>
      </c>
      <c r="H40" s="87">
        <v>2861</v>
      </c>
      <c r="I40" s="86">
        <v>2861</v>
      </c>
      <c r="J40" s="88">
        <v>3490</v>
      </c>
      <c r="K40" s="86">
        <v>3004</v>
      </c>
      <c r="L40" s="86">
        <v>3142</v>
      </c>
      <c r="M40" s="86">
        <v>3309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3565</v>
      </c>
      <c r="F42" s="86">
        <v>4102</v>
      </c>
      <c r="G42" s="86">
        <v>7372</v>
      </c>
      <c r="H42" s="87">
        <v>5447</v>
      </c>
      <c r="I42" s="86">
        <v>6152</v>
      </c>
      <c r="J42" s="88">
        <v>5570</v>
      </c>
      <c r="K42" s="86">
        <v>5163</v>
      </c>
      <c r="L42" s="86">
        <v>5982</v>
      </c>
      <c r="M42" s="86">
        <v>6344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274</v>
      </c>
      <c r="F43" s="86">
        <v>204</v>
      </c>
      <c r="G43" s="86">
        <v>94</v>
      </c>
      <c r="H43" s="87">
        <v>476</v>
      </c>
      <c r="I43" s="86">
        <v>476</v>
      </c>
      <c r="J43" s="88">
        <v>286</v>
      </c>
      <c r="K43" s="86">
        <v>445</v>
      </c>
      <c r="L43" s="86">
        <v>465</v>
      </c>
      <c r="M43" s="86">
        <v>491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135</v>
      </c>
      <c r="F44" s="86">
        <v>672</v>
      </c>
      <c r="G44" s="86">
        <v>641</v>
      </c>
      <c r="H44" s="87">
        <v>351</v>
      </c>
      <c r="I44" s="86">
        <v>301</v>
      </c>
      <c r="J44" s="88">
        <v>271</v>
      </c>
      <c r="K44" s="86">
        <v>382</v>
      </c>
      <c r="L44" s="86">
        <v>394</v>
      </c>
      <c r="M44" s="86">
        <v>418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109</v>
      </c>
      <c r="F45" s="86">
        <v>395</v>
      </c>
      <c r="G45" s="86">
        <v>156</v>
      </c>
      <c r="H45" s="87">
        <v>787</v>
      </c>
      <c r="I45" s="86">
        <v>787</v>
      </c>
      <c r="J45" s="88">
        <v>255</v>
      </c>
      <c r="K45" s="86">
        <v>824</v>
      </c>
      <c r="L45" s="86">
        <v>866</v>
      </c>
      <c r="M45" s="86">
        <v>915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3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9</v>
      </c>
      <c r="F47" s="100">
        <f t="shared" ref="F47:M47" si="3">SUM(F48:F49)</f>
        <v>17</v>
      </c>
      <c r="G47" s="100">
        <f t="shared" si="3"/>
        <v>9</v>
      </c>
      <c r="H47" s="101">
        <f t="shared" si="3"/>
        <v>0</v>
      </c>
      <c r="I47" s="100">
        <f t="shared" si="3"/>
        <v>0</v>
      </c>
      <c r="J47" s="102">
        <f t="shared" si="3"/>
        <v>9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17</v>
      </c>
      <c r="G48" s="79">
        <v>8</v>
      </c>
      <c r="H48" s="80">
        <v>0</v>
      </c>
      <c r="I48" s="79">
        <v>0</v>
      </c>
      <c r="J48" s="81">
        <v>9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9</v>
      </c>
      <c r="F49" s="93">
        <v>0</v>
      </c>
      <c r="G49" s="93">
        <v>1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611</v>
      </c>
      <c r="F51" s="72">
        <f t="shared" ref="F51:M51" si="4">F52+F59+F62+F63+F64+F72+F73</f>
        <v>229</v>
      </c>
      <c r="G51" s="72">
        <f t="shared" si="4"/>
        <v>182</v>
      </c>
      <c r="H51" s="73">
        <f t="shared" si="4"/>
        <v>200</v>
      </c>
      <c r="I51" s="72">
        <f t="shared" si="4"/>
        <v>262</v>
      </c>
      <c r="J51" s="74">
        <f t="shared" si="4"/>
        <v>262</v>
      </c>
      <c r="K51" s="72">
        <f t="shared" si="4"/>
        <v>200</v>
      </c>
      <c r="L51" s="72">
        <f t="shared" si="4"/>
        <v>200</v>
      </c>
      <c r="M51" s="72">
        <f t="shared" si="4"/>
        <v>211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611</v>
      </c>
      <c r="F73" s="86">
        <f t="shared" ref="F73:M73" si="12">SUM(F74:F75)</f>
        <v>229</v>
      </c>
      <c r="G73" s="86">
        <f t="shared" si="12"/>
        <v>182</v>
      </c>
      <c r="H73" s="87">
        <f t="shared" si="12"/>
        <v>200</v>
      </c>
      <c r="I73" s="86">
        <f t="shared" si="12"/>
        <v>262</v>
      </c>
      <c r="J73" s="88">
        <f t="shared" si="12"/>
        <v>262</v>
      </c>
      <c r="K73" s="86">
        <f t="shared" si="12"/>
        <v>200</v>
      </c>
      <c r="L73" s="86">
        <f t="shared" si="12"/>
        <v>200</v>
      </c>
      <c r="M73" s="86">
        <f t="shared" si="12"/>
        <v>211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62</v>
      </c>
      <c r="J74" s="81">
        <v>62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611</v>
      </c>
      <c r="F75" s="93">
        <v>229</v>
      </c>
      <c r="G75" s="93">
        <v>182</v>
      </c>
      <c r="H75" s="94">
        <v>200</v>
      </c>
      <c r="I75" s="93">
        <v>200</v>
      </c>
      <c r="J75" s="95">
        <v>200</v>
      </c>
      <c r="K75" s="93">
        <v>200</v>
      </c>
      <c r="L75" s="93">
        <v>200</v>
      </c>
      <c r="M75" s="93">
        <v>211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1844</v>
      </c>
      <c r="F77" s="72">
        <f t="shared" ref="F77:M77" si="13">F78+F81+F84+F85+F86+F87+F88</f>
        <v>619</v>
      </c>
      <c r="G77" s="72">
        <f t="shared" si="13"/>
        <v>1677</v>
      </c>
      <c r="H77" s="73">
        <f t="shared" si="13"/>
        <v>1745</v>
      </c>
      <c r="I77" s="72">
        <f t="shared" si="13"/>
        <v>495</v>
      </c>
      <c r="J77" s="74">
        <f t="shared" si="13"/>
        <v>495</v>
      </c>
      <c r="K77" s="72">
        <f t="shared" si="13"/>
        <v>1850</v>
      </c>
      <c r="L77" s="72">
        <f t="shared" si="13"/>
        <v>1883</v>
      </c>
      <c r="M77" s="72">
        <f t="shared" si="13"/>
        <v>1984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42</v>
      </c>
      <c r="G78" s="100">
        <f t="shared" si="14"/>
        <v>53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42</v>
      </c>
      <c r="G79" s="79">
        <v>53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1823</v>
      </c>
      <c r="F81" s="86">
        <f t="shared" ref="F81:M81" si="15">SUM(F82:F83)</f>
        <v>577</v>
      </c>
      <c r="G81" s="86">
        <f t="shared" si="15"/>
        <v>1624</v>
      </c>
      <c r="H81" s="87">
        <f t="shared" si="15"/>
        <v>1689</v>
      </c>
      <c r="I81" s="86">
        <f t="shared" si="15"/>
        <v>439</v>
      </c>
      <c r="J81" s="88">
        <f t="shared" si="15"/>
        <v>439</v>
      </c>
      <c r="K81" s="86">
        <f t="shared" si="15"/>
        <v>1791</v>
      </c>
      <c r="L81" s="86">
        <f t="shared" si="15"/>
        <v>1883</v>
      </c>
      <c r="M81" s="86">
        <f t="shared" si="15"/>
        <v>1984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945</v>
      </c>
      <c r="F82" s="79">
        <v>0</v>
      </c>
      <c r="G82" s="79">
        <v>1012</v>
      </c>
      <c r="H82" s="80">
        <v>1000</v>
      </c>
      <c r="I82" s="79">
        <v>0</v>
      </c>
      <c r="J82" s="81">
        <v>0</v>
      </c>
      <c r="K82" s="79">
        <v>1073</v>
      </c>
      <c r="L82" s="79">
        <v>1121</v>
      </c>
      <c r="M82" s="79">
        <v>1180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878</v>
      </c>
      <c r="F83" s="93">
        <v>577</v>
      </c>
      <c r="G83" s="93">
        <v>612</v>
      </c>
      <c r="H83" s="94">
        <v>689</v>
      </c>
      <c r="I83" s="93">
        <v>439</v>
      </c>
      <c r="J83" s="95">
        <v>439</v>
      </c>
      <c r="K83" s="93">
        <v>718</v>
      </c>
      <c r="L83" s="93">
        <v>762</v>
      </c>
      <c r="M83" s="93">
        <v>804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15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21</v>
      </c>
      <c r="F88" s="86">
        <v>0</v>
      </c>
      <c r="G88" s="86">
        <v>0</v>
      </c>
      <c r="H88" s="87">
        <v>56</v>
      </c>
      <c r="I88" s="86">
        <v>56</v>
      </c>
      <c r="J88" s="88">
        <v>41</v>
      </c>
      <c r="K88" s="86">
        <v>59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4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65973</v>
      </c>
      <c r="F92" s="46">
        <f t="shared" ref="F92:M92" si="16">F4+F51+F77+F90</f>
        <v>74640</v>
      </c>
      <c r="G92" s="46">
        <f t="shared" si="16"/>
        <v>82129</v>
      </c>
      <c r="H92" s="47">
        <f t="shared" si="16"/>
        <v>84968</v>
      </c>
      <c r="I92" s="46">
        <f t="shared" si="16"/>
        <v>86142</v>
      </c>
      <c r="J92" s="48">
        <f t="shared" si="16"/>
        <v>86142</v>
      </c>
      <c r="K92" s="46">
        <f t="shared" si="16"/>
        <v>96861</v>
      </c>
      <c r="L92" s="46">
        <f t="shared" si="16"/>
        <v>101513</v>
      </c>
      <c r="M92" s="46">
        <f t="shared" si="16"/>
        <v>106596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169</v>
      </c>
      <c r="F3" s="17" t="s">
        <v>166</v>
      </c>
      <c r="G3" s="17" t="s">
        <v>164</v>
      </c>
      <c r="H3" s="173" t="s">
        <v>165</v>
      </c>
      <c r="I3" s="174"/>
      <c r="J3" s="175"/>
      <c r="K3" s="17" t="s">
        <v>162</v>
      </c>
      <c r="L3" s="17" t="s">
        <v>163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22922</v>
      </c>
      <c r="F4" s="72">
        <f t="shared" ref="F4:M4" si="0">F5+F8+F47</f>
        <v>20782</v>
      </c>
      <c r="G4" s="72">
        <f t="shared" si="0"/>
        <v>26719</v>
      </c>
      <c r="H4" s="73">
        <f t="shared" si="0"/>
        <v>292451</v>
      </c>
      <c r="I4" s="72">
        <f t="shared" si="0"/>
        <v>87157</v>
      </c>
      <c r="J4" s="74">
        <f t="shared" si="0"/>
        <v>43846</v>
      </c>
      <c r="K4" s="72">
        <f t="shared" si="0"/>
        <v>288854</v>
      </c>
      <c r="L4" s="72">
        <f t="shared" si="0"/>
        <v>305670</v>
      </c>
      <c r="M4" s="72">
        <f t="shared" si="0"/>
        <v>306988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8979</v>
      </c>
      <c r="F5" s="100">
        <f t="shared" ref="F5:M5" si="1">SUM(F6:F7)</f>
        <v>10389</v>
      </c>
      <c r="G5" s="100">
        <f t="shared" si="1"/>
        <v>10355</v>
      </c>
      <c r="H5" s="101">
        <f t="shared" si="1"/>
        <v>12078</v>
      </c>
      <c r="I5" s="100">
        <f t="shared" si="1"/>
        <v>12117</v>
      </c>
      <c r="J5" s="102">
        <f t="shared" si="1"/>
        <v>11736</v>
      </c>
      <c r="K5" s="100">
        <f t="shared" si="1"/>
        <v>13442</v>
      </c>
      <c r="L5" s="100">
        <f t="shared" si="1"/>
        <v>14054</v>
      </c>
      <c r="M5" s="100">
        <f t="shared" si="1"/>
        <v>14697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7834</v>
      </c>
      <c r="F6" s="79">
        <v>9086</v>
      </c>
      <c r="G6" s="79">
        <v>9124</v>
      </c>
      <c r="H6" s="80">
        <v>10523</v>
      </c>
      <c r="I6" s="79">
        <v>10562</v>
      </c>
      <c r="J6" s="81">
        <v>10181</v>
      </c>
      <c r="K6" s="79">
        <v>11829</v>
      </c>
      <c r="L6" s="79">
        <v>12366</v>
      </c>
      <c r="M6" s="79">
        <v>12920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1145</v>
      </c>
      <c r="F7" s="93">
        <v>1303</v>
      </c>
      <c r="G7" s="93">
        <v>1231</v>
      </c>
      <c r="H7" s="94">
        <v>1555</v>
      </c>
      <c r="I7" s="93">
        <v>1555</v>
      </c>
      <c r="J7" s="95">
        <v>1555</v>
      </c>
      <c r="K7" s="93">
        <v>1613</v>
      </c>
      <c r="L7" s="93">
        <v>1688</v>
      </c>
      <c r="M7" s="93">
        <v>1777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13943</v>
      </c>
      <c r="F8" s="100">
        <f t="shared" ref="F8:M8" si="2">SUM(F9:F46)</f>
        <v>10393</v>
      </c>
      <c r="G8" s="100">
        <f t="shared" si="2"/>
        <v>16364</v>
      </c>
      <c r="H8" s="101">
        <f t="shared" si="2"/>
        <v>280373</v>
      </c>
      <c r="I8" s="100">
        <f t="shared" si="2"/>
        <v>75040</v>
      </c>
      <c r="J8" s="102">
        <f t="shared" si="2"/>
        <v>32109</v>
      </c>
      <c r="K8" s="100">
        <f t="shared" si="2"/>
        <v>275412</v>
      </c>
      <c r="L8" s="100">
        <f t="shared" si="2"/>
        <v>291616</v>
      </c>
      <c r="M8" s="100">
        <f t="shared" si="2"/>
        <v>292291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81</v>
      </c>
      <c r="F9" s="79">
        <v>181</v>
      </c>
      <c r="G9" s="79">
        <v>72</v>
      </c>
      <c r="H9" s="80">
        <v>190</v>
      </c>
      <c r="I9" s="79">
        <v>190</v>
      </c>
      <c r="J9" s="81">
        <v>175</v>
      </c>
      <c r="K9" s="79">
        <v>199</v>
      </c>
      <c r="L9" s="79">
        <v>205</v>
      </c>
      <c r="M9" s="79">
        <v>216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85</v>
      </c>
      <c r="F10" s="86">
        <v>212</v>
      </c>
      <c r="G10" s="86">
        <v>359</v>
      </c>
      <c r="H10" s="87">
        <v>220</v>
      </c>
      <c r="I10" s="86">
        <v>220</v>
      </c>
      <c r="J10" s="88">
        <v>232</v>
      </c>
      <c r="K10" s="86">
        <v>231</v>
      </c>
      <c r="L10" s="86">
        <v>231</v>
      </c>
      <c r="M10" s="86">
        <v>243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85</v>
      </c>
      <c r="F11" s="86">
        <v>28</v>
      </c>
      <c r="G11" s="86">
        <v>34</v>
      </c>
      <c r="H11" s="87">
        <v>30</v>
      </c>
      <c r="I11" s="86">
        <v>30</v>
      </c>
      <c r="J11" s="88">
        <v>133</v>
      </c>
      <c r="K11" s="86">
        <v>32</v>
      </c>
      <c r="L11" s="86">
        <v>33</v>
      </c>
      <c r="M11" s="86">
        <v>35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450</v>
      </c>
      <c r="F14" s="86">
        <v>466</v>
      </c>
      <c r="G14" s="86">
        <v>692</v>
      </c>
      <c r="H14" s="87">
        <v>481</v>
      </c>
      <c r="I14" s="86">
        <v>481</v>
      </c>
      <c r="J14" s="88">
        <v>1901</v>
      </c>
      <c r="K14" s="86">
        <v>505</v>
      </c>
      <c r="L14" s="86">
        <v>506</v>
      </c>
      <c r="M14" s="86">
        <v>533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149</v>
      </c>
      <c r="F15" s="86">
        <v>156</v>
      </c>
      <c r="G15" s="86">
        <v>215</v>
      </c>
      <c r="H15" s="87">
        <v>188</v>
      </c>
      <c r="I15" s="86">
        <v>188</v>
      </c>
      <c r="J15" s="88">
        <v>186</v>
      </c>
      <c r="K15" s="86">
        <v>197</v>
      </c>
      <c r="L15" s="86">
        <v>214</v>
      </c>
      <c r="M15" s="86">
        <v>225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262</v>
      </c>
      <c r="F16" s="86">
        <v>5</v>
      </c>
      <c r="G16" s="86">
        <v>0</v>
      </c>
      <c r="H16" s="87">
        <v>6</v>
      </c>
      <c r="I16" s="86">
        <v>6</v>
      </c>
      <c r="J16" s="88">
        <v>6</v>
      </c>
      <c r="K16" s="86">
        <v>6</v>
      </c>
      <c r="L16" s="86">
        <v>6</v>
      </c>
      <c r="M16" s="86">
        <v>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14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292</v>
      </c>
      <c r="F18" s="86">
        <v>0</v>
      </c>
      <c r="G18" s="86">
        <v>2364</v>
      </c>
      <c r="H18" s="87">
        <v>30000</v>
      </c>
      <c r="I18" s="86">
        <v>5169</v>
      </c>
      <c r="J18" s="88">
        <v>3942</v>
      </c>
      <c r="K18" s="86">
        <v>40000</v>
      </c>
      <c r="L18" s="86">
        <v>28362</v>
      </c>
      <c r="M18" s="86">
        <v>28362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1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43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4424</v>
      </c>
      <c r="F22" s="86">
        <v>1733</v>
      </c>
      <c r="G22" s="86">
        <v>3040</v>
      </c>
      <c r="H22" s="87">
        <v>160681</v>
      </c>
      <c r="I22" s="86">
        <v>58179</v>
      </c>
      <c r="J22" s="88">
        <v>4547</v>
      </c>
      <c r="K22" s="86">
        <v>148132</v>
      </c>
      <c r="L22" s="86">
        <v>192678</v>
      </c>
      <c r="M22" s="86">
        <v>192820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1460</v>
      </c>
      <c r="F23" s="86">
        <v>2526</v>
      </c>
      <c r="G23" s="86">
        <v>45</v>
      </c>
      <c r="H23" s="87">
        <v>80486</v>
      </c>
      <c r="I23" s="86">
        <v>2486</v>
      </c>
      <c r="J23" s="88">
        <v>121</v>
      </c>
      <c r="K23" s="86">
        <v>79610</v>
      </c>
      <c r="L23" s="86">
        <v>62345</v>
      </c>
      <c r="M23" s="86">
        <v>62441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16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131</v>
      </c>
      <c r="F25" s="86">
        <v>8</v>
      </c>
      <c r="G25" s="86">
        <v>0</v>
      </c>
      <c r="H25" s="87">
        <v>0</v>
      </c>
      <c r="I25" s="86">
        <v>0</v>
      </c>
      <c r="J25" s="88">
        <v>220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58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1</v>
      </c>
      <c r="H29" s="87">
        <v>0</v>
      </c>
      <c r="I29" s="86">
        <v>0</v>
      </c>
      <c r="J29" s="88">
        <v>125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949</v>
      </c>
      <c r="F30" s="86">
        <v>0</v>
      </c>
      <c r="G30" s="86">
        <v>666</v>
      </c>
      <c r="H30" s="87">
        <v>0</v>
      </c>
      <c r="I30" s="86">
        <v>0</v>
      </c>
      <c r="J30" s="88">
        <v>247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</v>
      </c>
      <c r="F32" s="86">
        <v>60</v>
      </c>
      <c r="G32" s="86">
        <v>34</v>
      </c>
      <c r="H32" s="87">
        <v>59</v>
      </c>
      <c r="I32" s="86">
        <v>59</v>
      </c>
      <c r="J32" s="88">
        <v>48</v>
      </c>
      <c r="K32" s="86">
        <v>62</v>
      </c>
      <c r="L32" s="86">
        <v>63</v>
      </c>
      <c r="M32" s="86">
        <v>67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46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1655</v>
      </c>
      <c r="F37" s="86">
        <v>901</v>
      </c>
      <c r="G37" s="86">
        <v>4363</v>
      </c>
      <c r="H37" s="87">
        <v>3518</v>
      </c>
      <c r="I37" s="86">
        <v>3518</v>
      </c>
      <c r="J37" s="88">
        <v>6418</v>
      </c>
      <c r="K37" s="86">
        <v>1698</v>
      </c>
      <c r="L37" s="86">
        <v>2045</v>
      </c>
      <c r="M37" s="86">
        <v>2153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344</v>
      </c>
      <c r="F38" s="86">
        <v>154</v>
      </c>
      <c r="G38" s="86">
        <v>150</v>
      </c>
      <c r="H38" s="87">
        <v>154</v>
      </c>
      <c r="I38" s="86">
        <v>154</v>
      </c>
      <c r="J38" s="88">
        <v>141</v>
      </c>
      <c r="K38" s="86">
        <v>162</v>
      </c>
      <c r="L38" s="86">
        <v>168</v>
      </c>
      <c r="M38" s="86">
        <v>177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17</v>
      </c>
      <c r="F39" s="86">
        <v>15</v>
      </c>
      <c r="G39" s="86">
        <v>8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18</v>
      </c>
      <c r="F40" s="86">
        <v>0</v>
      </c>
      <c r="G40" s="86">
        <v>29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3243</v>
      </c>
      <c r="F42" s="86">
        <v>3461</v>
      </c>
      <c r="G42" s="86">
        <v>3975</v>
      </c>
      <c r="H42" s="87">
        <v>3645</v>
      </c>
      <c r="I42" s="86">
        <v>3645</v>
      </c>
      <c r="J42" s="88">
        <v>4705</v>
      </c>
      <c r="K42" s="86">
        <v>3839</v>
      </c>
      <c r="L42" s="86">
        <v>4004</v>
      </c>
      <c r="M42" s="86">
        <v>4217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126</v>
      </c>
      <c r="F43" s="86">
        <v>65</v>
      </c>
      <c r="G43" s="86">
        <v>88</v>
      </c>
      <c r="H43" s="87">
        <v>116</v>
      </c>
      <c r="I43" s="86">
        <v>116</v>
      </c>
      <c r="J43" s="88">
        <v>95</v>
      </c>
      <c r="K43" s="86">
        <v>122</v>
      </c>
      <c r="L43" s="86">
        <v>128</v>
      </c>
      <c r="M43" s="86">
        <v>135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41</v>
      </c>
      <c r="G44" s="86">
        <v>53</v>
      </c>
      <c r="H44" s="87">
        <v>243</v>
      </c>
      <c r="I44" s="86">
        <v>243</v>
      </c>
      <c r="J44" s="88">
        <v>196</v>
      </c>
      <c r="K44" s="86">
        <v>243</v>
      </c>
      <c r="L44" s="86">
        <v>254</v>
      </c>
      <c r="M44" s="86">
        <v>267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86</v>
      </c>
      <c r="F45" s="86">
        <v>338</v>
      </c>
      <c r="G45" s="86">
        <v>176</v>
      </c>
      <c r="H45" s="87">
        <v>356</v>
      </c>
      <c r="I45" s="86">
        <v>356</v>
      </c>
      <c r="J45" s="88">
        <v>8597</v>
      </c>
      <c r="K45" s="86">
        <v>374</v>
      </c>
      <c r="L45" s="86">
        <v>374</v>
      </c>
      <c r="M45" s="86">
        <v>394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1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1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54</v>
      </c>
      <c r="F51" s="72">
        <f t="shared" ref="F51:M51" si="4">F52+F59+F62+F63+F64+F72+F73</f>
        <v>0</v>
      </c>
      <c r="G51" s="72">
        <f t="shared" si="4"/>
        <v>60513</v>
      </c>
      <c r="H51" s="73">
        <f t="shared" si="4"/>
        <v>0</v>
      </c>
      <c r="I51" s="72">
        <f t="shared" si="4"/>
        <v>267906</v>
      </c>
      <c r="J51" s="74">
        <f t="shared" si="4"/>
        <v>23453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50</v>
      </c>
      <c r="J64" s="95">
        <f t="shared" si="9"/>
        <v>23453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50</v>
      </c>
      <c r="J65" s="102">
        <f t="shared" si="10"/>
        <v>23453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50</v>
      </c>
      <c r="J67" s="95">
        <v>23453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54</v>
      </c>
      <c r="F73" s="86">
        <f t="shared" ref="F73:M73" si="12">SUM(F74:F75)</f>
        <v>0</v>
      </c>
      <c r="G73" s="86">
        <f t="shared" si="12"/>
        <v>60513</v>
      </c>
      <c r="H73" s="87">
        <f t="shared" si="12"/>
        <v>0</v>
      </c>
      <c r="I73" s="86">
        <f t="shared" si="12"/>
        <v>267856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54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60513</v>
      </c>
      <c r="H75" s="94">
        <v>0</v>
      </c>
      <c r="I75" s="93">
        <v>267856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7484</v>
      </c>
      <c r="F77" s="72">
        <f t="shared" ref="F77:M77" si="13">F78+F81+F84+F85+F86+F87+F88</f>
        <v>5711</v>
      </c>
      <c r="G77" s="72">
        <f t="shared" si="13"/>
        <v>25707</v>
      </c>
      <c r="H77" s="73">
        <f t="shared" si="13"/>
        <v>56</v>
      </c>
      <c r="I77" s="72">
        <f t="shared" si="13"/>
        <v>205339</v>
      </c>
      <c r="J77" s="74">
        <f t="shared" si="13"/>
        <v>311782</v>
      </c>
      <c r="K77" s="72">
        <f t="shared" si="13"/>
        <v>59</v>
      </c>
      <c r="L77" s="72">
        <f t="shared" si="13"/>
        <v>74</v>
      </c>
      <c r="M77" s="72">
        <f t="shared" si="13"/>
        <v>78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2957</v>
      </c>
      <c r="F78" s="100">
        <f t="shared" ref="F78:M78" si="14">SUM(F79:F80)</f>
        <v>5122</v>
      </c>
      <c r="G78" s="100">
        <f t="shared" si="14"/>
        <v>19215</v>
      </c>
      <c r="H78" s="101">
        <f t="shared" si="14"/>
        <v>0</v>
      </c>
      <c r="I78" s="100">
        <f t="shared" si="14"/>
        <v>205283</v>
      </c>
      <c r="J78" s="102">
        <f t="shared" si="14"/>
        <v>311169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2957</v>
      </c>
      <c r="F79" s="79">
        <v>5122</v>
      </c>
      <c r="G79" s="79">
        <v>7448</v>
      </c>
      <c r="H79" s="80">
        <v>0</v>
      </c>
      <c r="I79" s="79">
        <v>2502</v>
      </c>
      <c r="J79" s="81">
        <v>311169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11767</v>
      </c>
      <c r="H80" s="94">
        <v>0</v>
      </c>
      <c r="I80" s="93">
        <v>202781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4527</v>
      </c>
      <c r="F81" s="86">
        <f t="shared" ref="F81:M81" si="15">SUM(F82:F83)</f>
        <v>576</v>
      </c>
      <c r="G81" s="86">
        <f t="shared" si="15"/>
        <v>6215</v>
      </c>
      <c r="H81" s="87">
        <f t="shared" si="15"/>
        <v>56</v>
      </c>
      <c r="I81" s="86">
        <f t="shared" si="15"/>
        <v>56</v>
      </c>
      <c r="J81" s="88">
        <f t="shared" si="15"/>
        <v>613</v>
      </c>
      <c r="K81" s="86">
        <f t="shared" si="15"/>
        <v>59</v>
      </c>
      <c r="L81" s="86">
        <f t="shared" si="15"/>
        <v>74</v>
      </c>
      <c r="M81" s="86">
        <f t="shared" si="15"/>
        <v>78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1152</v>
      </c>
      <c r="F82" s="79">
        <v>370</v>
      </c>
      <c r="G82" s="79">
        <v>51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3375</v>
      </c>
      <c r="F83" s="93">
        <v>206</v>
      </c>
      <c r="G83" s="93">
        <v>6164</v>
      </c>
      <c r="H83" s="94">
        <v>56</v>
      </c>
      <c r="I83" s="93">
        <v>56</v>
      </c>
      <c r="J83" s="95">
        <v>613</v>
      </c>
      <c r="K83" s="93">
        <v>59</v>
      </c>
      <c r="L83" s="93">
        <v>74</v>
      </c>
      <c r="M83" s="93">
        <v>78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13</v>
      </c>
      <c r="G88" s="86">
        <v>277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30460</v>
      </c>
      <c r="F92" s="46">
        <f t="shared" ref="F92:M92" si="16">F4+F51+F77+F90</f>
        <v>26493</v>
      </c>
      <c r="G92" s="46">
        <f t="shared" si="16"/>
        <v>112939</v>
      </c>
      <c r="H92" s="47">
        <f t="shared" si="16"/>
        <v>292507</v>
      </c>
      <c r="I92" s="46">
        <f t="shared" si="16"/>
        <v>560402</v>
      </c>
      <c r="J92" s="48">
        <f t="shared" si="16"/>
        <v>379081</v>
      </c>
      <c r="K92" s="46">
        <f t="shared" si="16"/>
        <v>288913</v>
      </c>
      <c r="L92" s="46">
        <f t="shared" si="16"/>
        <v>305744</v>
      </c>
      <c r="M92" s="46">
        <f t="shared" si="16"/>
        <v>307066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169</v>
      </c>
      <c r="F3" s="17" t="s">
        <v>166</v>
      </c>
      <c r="G3" s="17" t="s">
        <v>164</v>
      </c>
      <c r="H3" s="173" t="s">
        <v>165</v>
      </c>
      <c r="I3" s="174"/>
      <c r="J3" s="175"/>
      <c r="K3" s="17" t="s">
        <v>162</v>
      </c>
      <c r="L3" s="17" t="s">
        <v>163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70636</v>
      </c>
      <c r="F4" s="72">
        <f t="shared" ref="F4:M4" si="0">F5+F8+F47</f>
        <v>81040</v>
      </c>
      <c r="G4" s="72">
        <f t="shared" si="0"/>
        <v>66742</v>
      </c>
      <c r="H4" s="73">
        <f t="shared" si="0"/>
        <v>183065</v>
      </c>
      <c r="I4" s="72">
        <f t="shared" si="0"/>
        <v>159404</v>
      </c>
      <c r="J4" s="74">
        <f t="shared" si="0"/>
        <v>148364</v>
      </c>
      <c r="K4" s="72">
        <f t="shared" si="0"/>
        <v>192063</v>
      </c>
      <c r="L4" s="72">
        <f t="shared" si="0"/>
        <v>198937</v>
      </c>
      <c r="M4" s="72">
        <f t="shared" si="0"/>
        <v>241102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23244</v>
      </c>
      <c r="F5" s="100">
        <f t="shared" ref="F5:M5" si="1">SUM(F6:F7)</f>
        <v>24568</v>
      </c>
      <c r="G5" s="100">
        <f t="shared" si="1"/>
        <v>31956</v>
      </c>
      <c r="H5" s="101">
        <f t="shared" si="1"/>
        <v>37718</v>
      </c>
      <c r="I5" s="100">
        <f t="shared" si="1"/>
        <v>38036</v>
      </c>
      <c r="J5" s="102">
        <f t="shared" si="1"/>
        <v>34791</v>
      </c>
      <c r="K5" s="100">
        <f t="shared" si="1"/>
        <v>38117</v>
      </c>
      <c r="L5" s="100">
        <f t="shared" si="1"/>
        <v>39921</v>
      </c>
      <c r="M5" s="100">
        <f t="shared" si="1"/>
        <v>41825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20013</v>
      </c>
      <c r="F6" s="79">
        <v>21006</v>
      </c>
      <c r="G6" s="79">
        <v>27579</v>
      </c>
      <c r="H6" s="80">
        <v>29155</v>
      </c>
      <c r="I6" s="79">
        <v>29473</v>
      </c>
      <c r="J6" s="81">
        <v>26228</v>
      </c>
      <c r="K6" s="79">
        <v>29365</v>
      </c>
      <c r="L6" s="79">
        <v>31018</v>
      </c>
      <c r="M6" s="79">
        <v>32450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3231</v>
      </c>
      <c r="F7" s="93">
        <v>3562</v>
      </c>
      <c r="G7" s="93">
        <v>4377</v>
      </c>
      <c r="H7" s="94">
        <v>8563</v>
      </c>
      <c r="I7" s="93">
        <v>8563</v>
      </c>
      <c r="J7" s="95">
        <v>8563</v>
      </c>
      <c r="K7" s="93">
        <v>8752</v>
      </c>
      <c r="L7" s="93">
        <v>8903</v>
      </c>
      <c r="M7" s="93">
        <v>9375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47392</v>
      </c>
      <c r="F8" s="100">
        <f t="shared" ref="F8:M8" si="2">SUM(F9:F46)</f>
        <v>56472</v>
      </c>
      <c r="G8" s="100">
        <f t="shared" si="2"/>
        <v>34786</v>
      </c>
      <c r="H8" s="101">
        <f t="shared" si="2"/>
        <v>145347</v>
      </c>
      <c r="I8" s="100">
        <f t="shared" si="2"/>
        <v>121368</v>
      </c>
      <c r="J8" s="102">
        <f t="shared" si="2"/>
        <v>113573</v>
      </c>
      <c r="K8" s="100">
        <f t="shared" si="2"/>
        <v>153946</v>
      </c>
      <c r="L8" s="100">
        <f t="shared" si="2"/>
        <v>159016</v>
      </c>
      <c r="M8" s="100">
        <f t="shared" si="2"/>
        <v>199277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</v>
      </c>
      <c r="F9" s="79">
        <v>16</v>
      </c>
      <c r="G9" s="79">
        <v>32</v>
      </c>
      <c r="H9" s="80">
        <v>34</v>
      </c>
      <c r="I9" s="79">
        <v>34</v>
      </c>
      <c r="J9" s="81">
        <v>374</v>
      </c>
      <c r="K9" s="79">
        <v>35</v>
      </c>
      <c r="L9" s="79">
        <v>36</v>
      </c>
      <c r="M9" s="79">
        <v>37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517</v>
      </c>
      <c r="F10" s="86">
        <v>826</v>
      </c>
      <c r="G10" s="86">
        <v>711</v>
      </c>
      <c r="H10" s="87">
        <v>754</v>
      </c>
      <c r="I10" s="86">
        <v>666</v>
      </c>
      <c r="J10" s="88">
        <v>925</v>
      </c>
      <c r="K10" s="86">
        <v>792</v>
      </c>
      <c r="L10" s="86">
        <v>829</v>
      </c>
      <c r="M10" s="86">
        <v>873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360</v>
      </c>
      <c r="F11" s="86">
        <v>1085</v>
      </c>
      <c r="G11" s="86">
        <v>579</v>
      </c>
      <c r="H11" s="87">
        <v>1468</v>
      </c>
      <c r="I11" s="86">
        <v>3948</v>
      </c>
      <c r="J11" s="88">
        <v>720</v>
      </c>
      <c r="K11" s="86">
        <v>1542</v>
      </c>
      <c r="L11" s="86">
        <v>1549</v>
      </c>
      <c r="M11" s="86">
        <v>1631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167</v>
      </c>
      <c r="F13" s="86">
        <v>21</v>
      </c>
      <c r="G13" s="86">
        <v>31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912</v>
      </c>
      <c r="F14" s="86">
        <v>1184</v>
      </c>
      <c r="G14" s="86">
        <v>1575</v>
      </c>
      <c r="H14" s="87">
        <v>1079</v>
      </c>
      <c r="I14" s="86">
        <v>1079</v>
      </c>
      <c r="J14" s="88">
        <v>1635</v>
      </c>
      <c r="K14" s="86">
        <v>1133</v>
      </c>
      <c r="L14" s="86">
        <v>1186</v>
      </c>
      <c r="M14" s="86">
        <v>1249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883</v>
      </c>
      <c r="F15" s="86">
        <v>1098</v>
      </c>
      <c r="G15" s="86">
        <v>1742</v>
      </c>
      <c r="H15" s="87">
        <v>598</v>
      </c>
      <c r="I15" s="86">
        <v>598</v>
      </c>
      <c r="J15" s="88">
        <v>962</v>
      </c>
      <c r="K15" s="86">
        <v>629</v>
      </c>
      <c r="L15" s="86">
        <v>657</v>
      </c>
      <c r="M15" s="86">
        <v>693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667</v>
      </c>
      <c r="F16" s="86">
        <v>347</v>
      </c>
      <c r="G16" s="86">
        <v>153</v>
      </c>
      <c r="H16" s="87">
        <v>0</v>
      </c>
      <c r="I16" s="86">
        <v>0</v>
      </c>
      <c r="J16" s="88">
        <v>468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465</v>
      </c>
      <c r="F17" s="86">
        <v>45</v>
      </c>
      <c r="G17" s="86">
        <v>761</v>
      </c>
      <c r="H17" s="87">
        <v>150</v>
      </c>
      <c r="I17" s="86">
        <v>500</v>
      </c>
      <c r="J17" s="88">
        <v>1238</v>
      </c>
      <c r="K17" s="86">
        <v>200</v>
      </c>
      <c r="L17" s="86">
        <v>200</v>
      </c>
      <c r="M17" s="86">
        <v>211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5038</v>
      </c>
      <c r="F18" s="86">
        <v>3986</v>
      </c>
      <c r="G18" s="86">
        <v>2234</v>
      </c>
      <c r="H18" s="87">
        <v>4200</v>
      </c>
      <c r="I18" s="86">
        <v>2800</v>
      </c>
      <c r="J18" s="88">
        <v>1768</v>
      </c>
      <c r="K18" s="86">
        <v>8104</v>
      </c>
      <c r="L18" s="86">
        <v>37526</v>
      </c>
      <c r="M18" s="86">
        <v>33068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27</v>
      </c>
      <c r="H19" s="87">
        <v>0</v>
      </c>
      <c r="I19" s="86">
        <v>0</v>
      </c>
      <c r="J19" s="88">
        <v>2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19</v>
      </c>
      <c r="F21" s="86">
        <v>22</v>
      </c>
      <c r="G21" s="86">
        <v>136</v>
      </c>
      <c r="H21" s="87">
        <v>2</v>
      </c>
      <c r="I21" s="86">
        <v>2</v>
      </c>
      <c r="J21" s="88">
        <v>2</v>
      </c>
      <c r="K21" s="86">
        <v>2</v>
      </c>
      <c r="L21" s="86">
        <v>2</v>
      </c>
      <c r="M21" s="86">
        <v>2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15888</v>
      </c>
      <c r="F22" s="86">
        <v>15181</v>
      </c>
      <c r="G22" s="86">
        <v>6028</v>
      </c>
      <c r="H22" s="87">
        <v>105605</v>
      </c>
      <c r="I22" s="86">
        <v>82955</v>
      </c>
      <c r="J22" s="88">
        <v>74649</v>
      </c>
      <c r="K22" s="86">
        <v>107918</v>
      </c>
      <c r="L22" s="86">
        <v>66719</v>
      </c>
      <c r="M22" s="86">
        <v>104993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7699</v>
      </c>
      <c r="F23" s="86">
        <v>4647</v>
      </c>
      <c r="G23" s="86">
        <v>1476</v>
      </c>
      <c r="H23" s="87">
        <v>7145</v>
      </c>
      <c r="I23" s="86">
        <v>7145</v>
      </c>
      <c r="J23" s="88">
        <v>3043</v>
      </c>
      <c r="K23" s="86">
        <v>7502</v>
      </c>
      <c r="L23" s="86">
        <v>24547</v>
      </c>
      <c r="M23" s="86">
        <v>24598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45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6243</v>
      </c>
      <c r="F25" s="86">
        <v>155</v>
      </c>
      <c r="G25" s="86">
        <v>0</v>
      </c>
      <c r="H25" s="87">
        <v>0</v>
      </c>
      <c r="I25" s="86">
        <v>0</v>
      </c>
      <c r="J25" s="88">
        <v>3989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49</v>
      </c>
      <c r="J28" s="88">
        <v>2809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55</v>
      </c>
      <c r="F29" s="86">
        <v>34</v>
      </c>
      <c r="G29" s="86">
        <v>16</v>
      </c>
      <c r="H29" s="87">
        <v>43</v>
      </c>
      <c r="I29" s="86">
        <v>43</v>
      </c>
      <c r="J29" s="88">
        <v>75</v>
      </c>
      <c r="K29" s="86">
        <v>46</v>
      </c>
      <c r="L29" s="86">
        <v>49</v>
      </c>
      <c r="M29" s="86">
        <v>52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268</v>
      </c>
      <c r="F30" s="86">
        <v>377</v>
      </c>
      <c r="G30" s="86">
        <v>1025</v>
      </c>
      <c r="H30" s="87">
        <v>420</v>
      </c>
      <c r="I30" s="86">
        <v>420</v>
      </c>
      <c r="J30" s="88">
        <v>757</v>
      </c>
      <c r="K30" s="86">
        <v>440</v>
      </c>
      <c r="L30" s="86">
        <v>460</v>
      </c>
      <c r="M30" s="86">
        <v>484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9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435</v>
      </c>
      <c r="F32" s="86">
        <v>341</v>
      </c>
      <c r="G32" s="86">
        <v>282</v>
      </c>
      <c r="H32" s="87">
        <v>401</v>
      </c>
      <c r="I32" s="86">
        <v>401</v>
      </c>
      <c r="J32" s="88">
        <v>374</v>
      </c>
      <c r="K32" s="86">
        <v>420</v>
      </c>
      <c r="L32" s="86">
        <v>442</v>
      </c>
      <c r="M32" s="86">
        <v>465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314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2581</v>
      </c>
      <c r="F37" s="86">
        <v>8530</v>
      </c>
      <c r="G37" s="86">
        <v>5821</v>
      </c>
      <c r="H37" s="87">
        <v>10411</v>
      </c>
      <c r="I37" s="86">
        <v>6794</v>
      </c>
      <c r="J37" s="88">
        <v>5586</v>
      </c>
      <c r="K37" s="86">
        <v>9571</v>
      </c>
      <c r="L37" s="86">
        <v>8575</v>
      </c>
      <c r="M37" s="86">
        <v>13843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275</v>
      </c>
      <c r="F38" s="86">
        <v>338</v>
      </c>
      <c r="G38" s="86">
        <v>324</v>
      </c>
      <c r="H38" s="87">
        <v>351</v>
      </c>
      <c r="I38" s="86">
        <v>351</v>
      </c>
      <c r="J38" s="88">
        <v>339</v>
      </c>
      <c r="K38" s="86">
        <v>368</v>
      </c>
      <c r="L38" s="86">
        <v>393</v>
      </c>
      <c r="M38" s="86">
        <v>414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422</v>
      </c>
      <c r="F39" s="86">
        <v>10553</v>
      </c>
      <c r="G39" s="86">
        <v>2184</v>
      </c>
      <c r="H39" s="87">
        <v>6689</v>
      </c>
      <c r="I39" s="86">
        <v>6689</v>
      </c>
      <c r="J39" s="88">
        <v>5071</v>
      </c>
      <c r="K39" s="86">
        <v>8897</v>
      </c>
      <c r="L39" s="86">
        <v>9217</v>
      </c>
      <c r="M39" s="86">
        <v>9241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264</v>
      </c>
      <c r="F40" s="86">
        <v>682</v>
      </c>
      <c r="G40" s="86">
        <v>837</v>
      </c>
      <c r="H40" s="87">
        <v>0</v>
      </c>
      <c r="I40" s="86">
        <v>0</v>
      </c>
      <c r="J40" s="88">
        <v>732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18</v>
      </c>
      <c r="I41" s="86">
        <v>468</v>
      </c>
      <c r="J41" s="88">
        <v>468</v>
      </c>
      <c r="K41" s="86">
        <v>20</v>
      </c>
      <c r="L41" s="86">
        <v>21</v>
      </c>
      <c r="M41" s="86">
        <v>22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3737</v>
      </c>
      <c r="F42" s="86">
        <v>4332</v>
      </c>
      <c r="G42" s="86">
        <v>7675</v>
      </c>
      <c r="H42" s="87">
        <v>4798</v>
      </c>
      <c r="I42" s="86">
        <v>5245</v>
      </c>
      <c r="J42" s="88">
        <v>5867</v>
      </c>
      <c r="K42" s="86">
        <v>5088</v>
      </c>
      <c r="L42" s="86">
        <v>5322</v>
      </c>
      <c r="M42" s="86">
        <v>6048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181</v>
      </c>
      <c r="F43" s="86">
        <v>872</v>
      </c>
      <c r="G43" s="86">
        <v>527</v>
      </c>
      <c r="H43" s="87">
        <v>312</v>
      </c>
      <c r="I43" s="86">
        <v>312</v>
      </c>
      <c r="J43" s="88">
        <v>651</v>
      </c>
      <c r="K43" s="86">
        <v>325</v>
      </c>
      <c r="L43" s="86">
        <v>329</v>
      </c>
      <c r="M43" s="86">
        <v>346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1231</v>
      </c>
      <c r="G44" s="86">
        <v>451</v>
      </c>
      <c r="H44" s="87">
        <v>583</v>
      </c>
      <c r="I44" s="86">
        <v>583</v>
      </c>
      <c r="J44" s="88">
        <v>583</v>
      </c>
      <c r="K44" s="86">
        <v>611</v>
      </c>
      <c r="L44" s="86">
        <v>639</v>
      </c>
      <c r="M44" s="86">
        <v>672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313</v>
      </c>
      <c r="F45" s="86">
        <v>255</v>
      </c>
      <c r="G45" s="86">
        <v>82</v>
      </c>
      <c r="H45" s="87">
        <v>286</v>
      </c>
      <c r="I45" s="86">
        <v>286</v>
      </c>
      <c r="J45" s="88">
        <v>286</v>
      </c>
      <c r="K45" s="86">
        <v>303</v>
      </c>
      <c r="L45" s="86">
        <v>318</v>
      </c>
      <c r="M45" s="86">
        <v>335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66</v>
      </c>
      <c r="H46" s="94">
        <v>0</v>
      </c>
      <c r="I46" s="93">
        <v>0</v>
      </c>
      <c r="J46" s="95">
        <v>155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377</v>
      </c>
      <c r="F51" s="72">
        <f t="shared" ref="F51:M51" si="4">F52+F59+F62+F63+F64+F72+F73</f>
        <v>527</v>
      </c>
      <c r="G51" s="72">
        <f t="shared" si="4"/>
        <v>2944</v>
      </c>
      <c r="H51" s="73">
        <f t="shared" si="4"/>
        <v>0</v>
      </c>
      <c r="I51" s="72">
        <f t="shared" si="4"/>
        <v>43508</v>
      </c>
      <c r="J51" s="74">
        <f t="shared" si="4"/>
        <v>43508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88</v>
      </c>
      <c r="J52" s="81">
        <f t="shared" si="5"/>
        <v>178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88</v>
      </c>
      <c r="J56" s="95">
        <f t="shared" si="7"/>
        <v>178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88</v>
      </c>
      <c r="J57" s="81">
        <v>178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2423</v>
      </c>
      <c r="H64" s="94">
        <f t="shared" si="9"/>
        <v>0</v>
      </c>
      <c r="I64" s="93">
        <f t="shared" si="9"/>
        <v>0</v>
      </c>
      <c r="J64" s="95">
        <f t="shared" si="9"/>
        <v>2008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2423</v>
      </c>
      <c r="H65" s="101">
        <f t="shared" si="10"/>
        <v>0</v>
      </c>
      <c r="I65" s="100">
        <f t="shared" si="10"/>
        <v>0</v>
      </c>
      <c r="J65" s="102">
        <f t="shared" si="10"/>
        <v>2008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2423</v>
      </c>
      <c r="H66" s="80">
        <v>0</v>
      </c>
      <c r="I66" s="79">
        <v>0</v>
      </c>
      <c r="J66" s="81">
        <v>2008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500</v>
      </c>
      <c r="H72" s="87">
        <v>0</v>
      </c>
      <c r="I72" s="86">
        <v>43408</v>
      </c>
      <c r="J72" s="88">
        <v>41268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377</v>
      </c>
      <c r="F73" s="86">
        <f t="shared" ref="F73:M73" si="12">SUM(F74:F75)</f>
        <v>527</v>
      </c>
      <c r="G73" s="86">
        <f t="shared" si="12"/>
        <v>21</v>
      </c>
      <c r="H73" s="87">
        <f t="shared" si="12"/>
        <v>0</v>
      </c>
      <c r="I73" s="86">
        <f t="shared" si="12"/>
        <v>12</v>
      </c>
      <c r="J73" s="88">
        <f t="shared" si="12"/>
        <v>54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34</v>
      </c>
      <c r="F74" s="79">
        <v>527</v>
      </c>
      <c r="G74" s="79">
        <v>21</v>
      </c>
      <c r="H74" s="80">
        <v>0</v>
      </c>
      <c r="I74" s="79">
        <v>12</v>
      </c>
      <c r="J74" s="81">
        <v>54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343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47739</v>
      </c>
      <c r="F77" s="72">
        <f t="shared" ref="F77:M77" si="13">F78+F81+F84+F85+F86+F87+F88</f>
        <v>86731</v>
      </c>
      <c r="G77" s="72">
        <f t="shared" si="13"/>
        <v>79234</v>
      </c>
      <c r="H77" s="73">
        <f t="shared" si="13"/>
        <v>31645</v>
      </c>
      <c r="I77" s="72">
        <f t="shared" si="13"/>
        <v>36661</v>
      </c>
      <c r="J77" s="74">
        <f t="shared" si="13"/>
        <v>45601</v>
      </c>
      <c r="K77" s="72">
        <f t="shared" si="13"/>
        <v>33174</v>
      </c>
      <c r="L77" s="72">
        <f t="shared" si="13"/>
        <v>33390</v>
      </c>
      <c r="M77" s="72">
        <f t="shared" si="13"/>
        <v>33435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3153</v>
      </c>
      <c r="F78" s="100">
        <f t="shared" ref="F78:M78" si="14">SUM(F79:F80)</f>
        <v>27008</v>
      </c>
      <c r="G78" s="100">
        <f t="shared" si="14"/>
        <v>66027</v>
      </c>
      <c r="H78" s="101">
        <f t="shared" si="14"/>
        <v>0</v>
      </c>
      <c r="I78" s="100">
        <f t="shared" si="14"/>
        <v>25122</v>
      </c>
      <c r="J78" s="102">
        <f t="shared" si="14"/>
        <v>33025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3153</v>
      </c>
      <c r="F79" s="79">
        <v>27008</v>
      </c>
      <c r="G79" s="79">
        <v>54222</v>
      </c>
      <c r="H79" s="80">
        <v>0</v>
      </c>
      <c r="I79" s="79">
        <v>25055</v>
      </c>
      <c r="J79" s="81">
        <v>3216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11805</v>
      </c>
      <c r="H80" s="94">
        <v>0</v>
      </c>
      <c r="I80" s="93">
        <v>67</v>
      </c>
      <c r="J80" s="95">
        <v>29809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44586</v>
      </c>
      <c r="F81" s="86">
        <f t="shared" ref="F81:M81" si="15">SUM(F82:F83)</f>
        <v>58170</v>
      </c>
      <c r="G81" s="86">
        <f t="shared" si="15"/>
        <v>13207</v>
      </c>
      <c r="H81" s="87">
        <f t="shared" si="15"/>
        <v>31603</v>
      </c>
      <c r="I81" s="86">
        <f t="shared" si="15"/>
        <v>11497</v>
      </c>
      <c r="J81" s="88">
        <f t="shared" si="15"/>
        <v>10953</v>
      </c>
      <c r="K81" s="86">
        <f t="shared" si="15"/>
        <v>33130</v>
      </c>
      <c r="L81" s="86">
        <f t="shared" si="15"/>
        <v>33346</v>
      </c>
      <c r="M81" s="86">
        <f t="shared" si="15"/>
        <v>33389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5330</v>
      </c>
      <c r="F82" s="79">
        <v>2382</v>
      </c>
      <c r="G82" s="79">
        <v>2989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39256</v>
      </c>
      <c r="F83" s="93">
        <v>55788</v>
      </c>
      <c r="G83" s="93">
        <v>10218</v>
      </c>
      <c r="H83" s="94">
        <v>31603</v>
      </c>
      <c r="I83" s="93">
        <v>11497</v>
      </c>
      <c r="J83" s="95">
        <v>10953</v>
      </c>
      <c r="K83" s="93">
        <v>33130</v>
      </c>
      <c r="L83" s="93">
        <v>33346</v>
      </c>
      <c r="M83" s="93">
        <v>33389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1553</v>
      </c>
      <c r="G88" s="86">
        <v>0</v>
      </c>
      <c r="H88" s="87">
        <v>42</v>
      </c>
      <c r="I88" s="86">
        <v>42</v>
      </c>
      <c r="J88" s="88">
        <v>1623</v>
      </c>
      <c r="K88" s="86">
        <v>44</v>
      </c>
      <c r="L88" s="86">
        <v>44</v>
      </c>
      <c r="M88" s="86">
        <v>46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118752</v>
      </c>
      <c r="F92" s="46">
        <f t="shared" ref="F92:M92" si="16">F4+F51+F77+F90</f>
        <v>168298</v>
      </c>
      <c r="G92" s="46">
        <f t="shared" si="16"/>
        <v>148920</v>
      </c>
      <c r="H92" s="47">
        <f t="shared" si="16"/>
        <v>214710</v>
      </c>
      <c r="I92" s="46">
        <f t="shared" si="16"/>
        <v>239573</v>
      </c>
      <c r="J92" s="48">
        <f t="shared" si="16"/>
        <v>237473</v>
      </c>
      <c r="K92" s="46">
        <f t="shared" si="16"/>
        <v>225237</v>
      </c>
      <c r="L92" s="46">
        <f t="shared" si="16"/>
        <v>232327</v>
      </c>
      <c r="M92" s="46">
        <f t="shared" si="16"/>
        <v>274537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169</v>
      </c>
      <c r="F3" s="17" t="s">
        <v>166</v>
      </c>
      <c r="G3" s="17" t="s">
        <v>164</v>
      </c>
      <c r="H3" s="173" t="s">
        <v>165</v>
      </c>
      <c r="I3" s="174"/>
      <c r="J3" s="175"/>
      <c r="K3" s="17" t="s">
        <v>162</v>
      </c>
      <c r="L3" s="17" t="s">
        <v>163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33210</v>
      </c>
      <c r="F4" s="72">
        <f t="shared" ref="F4:M4" si="0">F5+F8+F47</f>
        <v>35405</v>
      </c>
      <c r="G4" s="72">
        <f t="shared" si="0"/>
        <v>33324</v>
      </c>
      <c r="H4" s="73">
        <f t="shared" si="0"/>
        <v>35118</v>
      </c>
      <c r="I4" s="72">
        <f t="shared" si="0"/>
        <v>35817</v>
      </c>
      <c r="J4" s="74">
        <f t="shared" si="0"/>
        <v>33754</v>
      </c>
      <c r="K4" s="72">
        <f t="shared" si="0"/>
        <v>38070</v>
      </c>
      <c r="L4" s="72">
        <f t="shared" si="0"/>
        <v>40410</v>
      </c>
      <c r="M4" s="72">
        <f t="shared" si="0"/>
        <v>42387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23012</v>
      </c>
      <c r="F5" s="100">
        <f t="shared" ref="F5:M5" si="1">SUM(F6:F7)</f>
        <v>24708</v>
      </c>
      <c r="G5" s="100">
        <f t="shared" si="1"/>
        <v>25105</v>
      </c>
      <c r="H5" s="101">
        <f t="shared" si="1"/>
        <v>28448</v>
      </c>
      <c r="I5" s="100">
        <f t="shared" si="1"/>
        <v>28542</v>
      </c>
      <c r="J5" s="102">
        <f t="shared" si="1"/>
        <v>25752</v>
      </c>
      <c r="K5" s="100">
        <f t="shared" si="1"/>
        <v>30090</v>
      </c>
      <c r="L5" s="100">
        <f t="shared" si="1"/>
        <v>31523</v>
      </c>
      <c r="M5" s="100">
        <f t="shared" si="1"/>
        <v>33034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20101</v>
      </c>
      <c r="F6" s="79">
        <v>21575</v>
      </c>
      <c r="G6" s="79">
        <v>22096</v>
      </c>
      <c r="H6" s="80">
        <v>23850</v>
      </c>
      <c r="I6" s="79">
        <v>23944</v>
      </c>
      <c r="J6" s="81">
        <v>21154</v>
      </c>
      <c r="K6" s="79">
        <v>25238</v>
      </c>
      <c r="L6" s="79">
        <v>26447</v>
      </c>
      <c r="M6" s="79">
        <v>27690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2911</v>
      </c>
      <c r="F7" s="93">
        <v>3133</v>
      </c>
      <c r="G7" s="93">
        <v>3009</v>
      </c>
      <c r="H7" s="94">
        <v>4598</v>
      </c>
      <c r="I7" s="93">
        <v>4598</v>
      </c>
      <c r="J7" s="95">
        <v>4598</v>
      </c>
      <c r="K7" s="93">
        <v>4852</v>
      </c>
      <c r="L7" s="93">
        <v>5076</v>
      </c>
      <c r="M7" s="93">
        <v>5344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10198</v>
      </c>
      <c r="F8" s="100">
        <f t="shared" ref="F8:M8" si="2">SUM(F9:F46)</f>
        <v>10697</v>
      </c>
      <c r="G8" s="100">
        <f t="shared" si="2"/>
        <v>8219</v>
      </c>
      <c r="H8" s="101">
        <f t="shared" si="2"/>
        <v>6670</v>
      </c>
      <c r="I8" s="100">
        <f t="shared" si="2"/>
        <v>7275</v>
      </c>
      <c r="J8" s="102">
        <f t="shared" si="2"/>
        <v>7997</v>
      </c>
      <c r="K8" s="100">
        <f t="shared" si="2"/>
        <v>7980</v>
      </c>
      <c r="L8" s="100">
        <f t="shared" si="2"/>
        <v>8887</v>
      </c>
      <c r="M8" s="100">
        <f t="shared" si="2"/>
        <v>9353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237</v>
      </c>
      <c r="F9" s="79">
        <v>28</v>
      </c>
      <c r="G9" s="79">
        <v>25</v>
      </c>
      <c r="H9" s="80">
        <v>71</v>
      </c>
      <c r="I9" s="79">
        <v>71</v>
      </c>
      <c r="J9" s="81">
        <v>79</v>
      </c>
      <c r="K9" s="79">
        <v>75</v>
      </c>
      <c r="L9" s="79">
        <v>79</v>
      </c>
      <c r="M9" s="79">
        <v>83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605</v>
      </c>
      <c r="F10" s="86">
        <v>182</v>
      </c>
      <c r="G10" s="86">
        <v>113</v>
      </c>
      <c r="H10" s="87">
        <v>33</v>
      </c>
      <c r="I10" s="86">
        <v>33</v>
      </c>
      <c r="J10" s="88">
        <v>28</v>
      </c>
      <c r="K10" s="86">
        <v>36</v>
      </c>
      <c r="L10" s="86">
        <v>40</v>
      </c>
      <c r="M10" s="86">
        <v>42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163</v>
      </c>
      <c r="F11" s="86">
        <v>156</v>
      </c>
      <c r="G11" s="86">
        <v>240</v>
      </c>
      <c r="H11" s="87">
        <v>113</v>
      </c>
      <c r="I11" s="86">
        <v>113</v>
      </c>
      <c r="J11" s="88">
        <v>114</v>
      </c>
      <c r="K11" s="86">
        <v>120</v>
      </c>
      <c r="L11" s="86">
        <v>126</v>
      </c>
      <c r="M11" s="86">
        <v>133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104</v>
      </c>
      <c r="F13" s="86">
        <v>41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53</v>
      </c>
      <c r="F14" s="86">
        <v>83</v>
      </c>
      <c r="G14" s="86">
        <v>70</v>
      </c>
      <c r="H14" s="87">
        <v>46</v>
      </c>
      <c r="I14" s="86">
        <v>46</v>
      </c>
      <c r="J14" s="88">
        <v>37</v>
      </c>
      <c r="K14" s="86">
        <v>48</v>
      </c>
      <c r="L14" s="86">
        <v>50</v>
      </c>
      <c r="M14" s="86">
        <v>52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550</v>
      </c>
      <c r="F15" s="86">
        <v>470</v>
      </c>
      <c r="G15" s="86">
        <v>608</v>
      </c>
      <c r="H15" s="87">
        <v>522</v>
      </c>
      <c r="I15" s="86">
        <v>522</v>
      </c>
      <c r="J15" s="88">
        <v>532</v>
      </c>
      <c r="K15" s="86">
        <v>548</v>
      </c>
      <c r="L15" s="86">
        <v>573</v>
      </c>
      <c r="M15" s="86">
        <v>603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</v>
      </c>
      <c r="G16" s="86">
        <v>6</v>
      </c>
      <c r="H16" s="87">
        <v>0</v>
      </c>
      <c r="I16" s="86">
        <v>0</v>
      </c>
      <c r="J16" s="88">
        <v>2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35</v>
      </c>
      <c r="G18" s="86">
        <v>13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542</v>
      </c>
      <c r="F19" s="86">
        <v>304</v>
      </c>
      <c r="G19" s="86">
        <v>164</v>
      </c>
      <c r="H19" s="87">
        <v>116</v>
      </c>
      <c r="I19" s="86">
        <v>116</v>
      </c>
      <c r="J19" s="88">
        <v>39</v>
      </c>
      <c r="K19" s="86">
        <v>129</v>
      </c>
      <c r="L19" s="86">
        <v>135</v>
      </c>
      <c r="M19" s="86">
        <v>143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106</v>
      </c>
      <c r="F22" s="86">
        <v>232</v>
      </c>
      <c r="G22" s="86">
        <v>182</v>
      </c>
      <c r="H22" s="87">
        <v>64</v>
      </c>
      <c r="I22" s="86">
        <v>64</v>
      </c>
      <c r="J22" s="88">
        <v>1331</v>
      </c>
      <c r="K22" s="86">
        <v>68</v>
      </c>
      <c r="L22" s="86">
        <v>72</v>
      </c>
      <c r="M22" s="86">
        <v>73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20</v>
      </c>
      <c r="G23" s="86">
        <v>3</v>
      </c>
      <c r="H23" s="87">
        <v>17</v>
      </c>
      <c r="I23" s="86">
        <v>17</v>
      </c>
      <c r="J23" s="88">
        <v>14</v>
      </c>
      <c r="K23" s="86">
        <v>18</v>
      </c>
      <c r="L23" s="86">
        <v>19</v>
      </c>
      <c r="M23" s="86">
        <v>20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2657</v>
      </c>
      <c r="F25" s="86">
        <v>20</v>
      </c>
      <c r="G25" s="86">
        <v>19</v>
      </c>
      <c r="H25" s="87">
        <v>0</v>
      </c>
      <c r="I25" s="86">
        <v>605</v>
      </c>
      <c r="J25" s="88">
        <v>1563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165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15</v>
      </c>
      <c r="F29" s="86">
        <v>8</v>
      </c>
      <c r="G29" s="86">
        <v>1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29</v>
      </c>
      <c r="F30" s="86">
        <v>66</v>
      </c>
      <c r="G30" s="86">
        <v>25</v>
      </c>
      <c r="H30" s="87">
        <v>18</v>
      </c>
      <c r="I30" s="86">
        <v>18</v>
      </c>
      <c r="J30" s="88">
        <v>45</v>
      </c>
      <c r="K30" s="86">
        <v>20</v>
      </c>
      <c r="L30" s="86">
        <v>21</v>
      </c>
      <c r="M30" s="86">
        <v>22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4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171</v>
      </c>
      <c r="F32" s="86">
        <v>139</v>
      </c>
      <c r="G32" s="86">
        <v>9</v>
      </c>
      <c r="H32" s="87">
        <v>77</v>
      </c>
      <c r="I32" s="86">
        <v>77</v>
      </c>
      <c r="J32" s="88">
        <v>62</v>
      </c>
      <c r="K32" s="86">
        <v>85</v>
      </c>
      <c r="L32" s="86">
        <v>89</v>
      </c>
      <c r="M32" s="86">
        <v>93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</v>
      </c>
      <c r="F33" s="86">
        <v>0</v>
      </c>
      <c r="G33" s="86">
        <v>0</v>
      </c>
      <c r="H33" s="87">
        <v>65</v>
      </c>
      <c r="I33" s="86">
        <v>65</v>
      </c>
      <c r="J33" s="88">
        <v>49</v>
      </c>
      <c r="K33" s="86">
        <v>49</v>
      </c>
      <c r="L33" s="86">
        <v>51</v>
      </c>
      <c r="M33" s="86">
        <v>54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538</v>
      </c>
      <c r="F34" s="86">
        <v>228</v>
      </c>
      <c r="G34" s="86">
        <v>85</v>
      </c>
      <c r="H34" s="87">
        <v>215</v>
      </c>
      <c r="I34" s="86">
        <v>215</v>
      </c>
      <c r="J34" s="88">
        <v>128</v>
      </c>
      <c r="K34" s="86">
        <v>225</v>
      </c>
      <c r="L34" s="86">
        <v>235</v>
      </c>
      <c r="M34" s="86">
        <v>247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196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574</v>
      </c>
      <c r="F37" s="86">
        <v>414</v>
      </c>
      <c r="G37" s="86">
        <v>470</v>
      </c>
      <c r="H37" s="87">
        <v>197</v>
      </c>
      <c r="I37" s="86">
        <v>197</v>
      </c>
      <c r="J37" s="88">
        <v>115</v>
      </c>
      <c r="K37" s="86">
        <v>231</v>
      </c>
      <c r="L37" s="86">
        <v>240</v>
      </c>
      <c r="M37" s="86">
        <v>254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341</v>
      </c>
      <c r="F38" s="86">
        <v>431</v>
      </c>
      <c r="G38" s="86">
        <v>126</v>
      </c>
      <c r="H38" s="87">
        <v>214</v>
      </c>
      <c r="I38" s="86">
        <v>214</v>
      </c>
      <c r="J38" s="88">
        <v>189</v>
      </c>
      <c r="K38" s="86">
        <v>225</v>
      </c>
      <c r="L38" s="86">
        <v>235</v>
      </c>
      <c r="M38" s="86">
        <v>246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421</v>
      </c>
      <c r="F39" s="86">
        <v>3570</v>
      </c>
      <c r="G39" s="86">
        <v>1078</v>
      </c>
      <c r="H39" s="87">
        <v>3583</v>
      </c>
      <c r="I39" s="86">
        <v>3583</v>
      </c>
      <c r="J39" s="88">
        <v>77</v>
      </c>
      <c r="K39" s="86">
        <v>4738</v>
      </c>
      <c r="L39" s="86">
        <v>4956</v>
      </c>
      <c r="M39" s="86">
        <v>5218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10</v>
      </c>
      <c r="G40" s="86">
        <v>0</v>
      </c>
      <c r="H40" s="87">
        <v>0</v>
      </c>
      <c r="I40" s="86">
        <v>0</v>
      </c>
      <c r="J40" s="88">
        <v>7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2900</v>
      </c>
      <c r="F42" s="86">
        <v>3823</v>
      </c>
      <c r="G42" s="86">
        <v>4589</v>
      </c>
      <c r="H42" s="87">
        <v>958</v>
      </c>
      <c r="I42" s="86">
        <v>958</v>
      </c>
      <c r="J42" s="88">
        <v>2678</v>
      </c>
      <c r="K42" s="86">
        <v>984</v>
      </c>
      <c r="L42" s="86">
        <v>1564</v>
      </c>
      <c r="M42" s="86">
        <v>1647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</v>
      </c>
      <c r="F43" s="86">
        <v>0</v>
      </c>
      <c r="G43" s="86">
        <v>10</v>
      </c>
      <c r="H43" s="87">
        <v>272</v>
      </c>
      <c r="I43" s="86">
        <v>272</v>
      </c>
      <c r="J43" s="88">
        <v>134</v>
      </c>
      <c r="K43" s="86">
        <v>286</v>
      </c>
      <c r="L43" s="86">
        <v>303</v>
      </c>
      <c r="M43" s="86">
        <v>319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90</v>
      </c>
      <c r="F44" s="86">
        <v>311</v>
      </c>
      <c r="G44" s="86">
        <v>381</v>
      </c>
      <c r="H44" s="87">
        <v>54</v>
      </c>
      <c r="I44" s="86">
        <v>54</v>
      </c>
      <c r="J44" s="88">
        <v>384</v>
      </c>
      <c r="K44" s="86">
        <v>59</v>
      </c>
      <c r="L44" s="86">
        <v>62</v>
      </c>
      <c r="M44" s="86">
        <v>65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91</v>
      </c>
      <c r="F45" s="86">
        <v>121</v>
      </c>
      <c r="G45" s="86">
        <v>2</v>
      </c>
      <c r="H45" s="87">
        <v>35</v>
      </c>
      <c r="I45" s="86">
        <v>35</v>
      </c>
      <c r="J45" s="88">
        <v>29</v>
      </c>
      <c r="K45" s="86">
        <v>36</v>
      </c>
      <c r="L45" s="86">
        <v>37</v>
      </c>
      <c r="M45" s="86">
        <v>39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5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601</v>
      </c>
      <c r="F51" s="72">
        <f t="shared" ref="F51:M51" si="4">F52+F59+F62+F63+F64+F72+F73</f>
        <v>70</v>
      </c>
      <c r="G51" s="72">
        <f t="shared" si="4"/>
        <v>69</v>
      </c>
      <c r="H51" s="73">
        <f t="shared" si="4"/>
        <v>0</v>
      </c>
      <c r="I51" s="72">
        <f t="shared" si="4"/>
        <v>0</v>
      </c>
      <c r="J51" s="74">
        <f t="shared" si="4"/>
        <v>281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601</v>
      </c>
      <c r="F73" s="86">
        <f t="shared" ref="F73:M73" si="12">SUM(F74:F75)</f>
        <v>70</v>
      </c>
      <c r="G73" s="86">
        <f t="shared" si="12"/>
        <v>69</v>
      </c>
      <c r="H73" s="87">
        <f t="shared" si="12"/>
        <v>0</v>
      </c>
      <c r="I73" s="86">
        <f t="shared" si="12"/>
        <v>0</v>
      </c>
      <c r="J73" s="88">
        <f t="shared" si="12"/>
        <v>281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601</v>
      </c>
      <c r="F74" s="79">
        <v>70</v>
      </c>
      <c r="G74" s="79">
        <v>69</v>
      </c>
      <c r="H74" s="80">
        <v>0</v>
      </c>
      <c r="I74" s="79">
        <v>0</v>
      </c>
      <c r="J74" s="81">
        <v>281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651</v>
      </c>
      <c r="F77" s="72">
        <f t="shared" ref="F77:M77" si="13">F78+F81+F84+F85+F86+F87+F88</f>
        <v>379</v>
      </c>
      <c r="G77" s="72">
        <f t="shared" si="13"/>
        <v>301</v>
      </c>
      <c r="H77" s="73">
        <f t="shared" si="13"/>
        <v>445</v>
      </c>
      <c r="I77" s="72">
        <f t="shared" si="13"/>
        <v>445</v>
      </c>
      <c r="J77" s="74">
        <f t="shared" si="13"/>
        <v>445</v>
      </c>
      <c r="K77" s="72">
        <f t="shared" si="13"/>
        <v>470</v>
      </c>
      <c r="L77" s="72">
        <f t="shared" si="13"/>
        <v>492</v>
      </c>
      <c r="M77" s="72">
        <f t="shared" si="13"/>
        <v>519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618</v>
      </c>
      <c r="F81" s="86">
        <f t="shared" ref="F81:M81" si="15">SUM(F82:F83)</f>
        <v>379</v>
      </c>
      <c r="G81" s="86">
        <f t="shared" si="15"/>
        <v>301</v>
      </c>
      <c r="H81" s="87">
        <f t="shared" si="15"/>
        <v>445</v>
      </c>
      <c r="I81" s="86">
        <f t="shared" si="15"/>
        <v>445</v>
      </c>
      <c r="J81" s="88">
        <f t="shared" si="15"/>
        <v>445</v>
      </c>
      <c r="K81" s="86">
        <f t="shared" si="15"/>
        <v>470</v>
      </c>
      <c r="L81" s="86">
        <f t="shared" si="15"/>
        <v>492</v>
      </c>
      <c r="M81" s="86">
        <f t="shared" si="15"/>
        <v>519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618</v>
      </c>
      <c r="F83" s="93">
        <v>379</v>
      </c>
      <c r="G83" s="93">
        <v>301</v>
      </c>
      <c r="H83" s="94">
        <v>445</v>
      </c>
      <c r="I83" s="93">
        <v>445</v>
      </c>
      <c r="J83" s="95">
        <v>445</v>
      </c>
      <c r="K83" s="93">
        <v>470</v>
      </c>
      <c r="L83" s="93">
        <v>492</v>
      </c>
      <c r="M83" s="93">
        <v>519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33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34462</v>
      </c>
      <c r="F92" s="46">
        <f t="shared" ref="F92:M92" si="16">F4+F51+F77+F90</f>
        <v>35854</v>
      </c>
      <c r="G92" s="46">
        <f t="shared" si="16"/>
        <v>33694</v>
      </c>
      <c r="H92" s="47">
        <f t="shared" si="16"/>
        <v>35563</v>
      </c>
      <c r="I92" s="46">
        <f t="shared" si="16"/>
        <v>36262</v>
      </c>
      <c r="J92" s="48">
        <f t="shared" si="16"/>
        <v>34480</v>
      </c>
      <c r="K92" s="46">
        <f t="shared" si="16"/>
        <v>38540</v>
      </c>
      <c r="L92" s="46">
        <f t="shared" si="16"/>
        <v>40902</v>
      </c>
      <c r="M92" s="46">
        <f t="shared" si="16"/>
        <v>42906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169</v>
      </c>
      <c r="F3" s="17" t="s">
        <v>166</v>
      </c>
      <c r="G3" s="17" t="s">
        <v>164</v>
      </c>
      <c r="H3" s="173" t="s">
        <v>165</v>
      </c>
      <c r="I3" s="174"/>
      <c r="J3" s="175"/>
      <c r="K3" s="17" t="s">
        <v>162</v>
      </c>
      <c r="L3" s="17" t="s">
        <v>163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32669</v>
      </c>
      <c r="F4" s="72">
        <f t="shared" ref="F4:M4" si="0">F5+F8+F47</f>
        <v>33217</v>
      </c>
      <c r="G4" s="72">
        <f t="shared" si="0"/>
        <v>31592</v>
      </c>
      <c r="H4" s="73">
        <f t="shared" si="0"/>
        <v>41836</v>
      </c>
      <c r="I4" s="72">
        <f t="shared" si="0"/>
        <v>41114</v>
      </c>
      <c r="J4" s="74">
        <f t="shared" si="0"/>
        <v>40704</v>
      </c>
      <c r="K4" s="72">
        <f t="shared" si="0"/>
        <v>41985</v>
      </c>
      <c r="L4" s="72">
        <f t="shared" si="0"/>
        <v>42662</v>
      </c>
      <c r="M4" s="72">
        <f t="shared" si="0"/>
        <v>45815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19539</v>
      </c>
      <c r="F5" s="100">
        <f t="shared" ref="F5:M5" si="1">SUM(F6:F7)</f>
        <v>22567</v>
      </c>
      <c r="G5" s="100">
        <f t="shared" si="1"/>
        <v>23369</v>
      </c>
      <c r="H5" s="101">
        <f t="shared" si="1"/>
        <v>26222</v>
      </c>
      <c r="I5" s="100">
        <f t="shared" si="1"/>
        <v>26198</v>
      </c>
      <c r="J5" s="102">
        <f t="shared" si="1"/>
        <v>25759</v>
      </c>
      <c r="K5" s="100">
        <f t="shared" si="1"/>
        <v>26798</v>
      </c>
      <c r="L5" s="100">
        <f t="shared" si="1"/>
        <v>28027</v>
      </c>
      <c r="M5" s="100">
        <f t="shared" si="1"/>
        <v>29303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16390</v>
      </c>
      <c r="F6" s="79">
        <v>18934</v>
      </c>
      <c r="G6" s="79">
        <v>19518</v>
      </c>
      <c r="H6" s="80">
        <v>22446</v>
      </c>
      <c r="I6" s="79">
        <v>22422</v>
      </c>
      <c r="J6" s="81">
        <v>21983</v>
      </c>
      <c r="K6" s="79">
        <v>22840</v>
      </c>
      <c r="L6" s="79">
        <v>23886</v>
      </c>
      <c r="M6" s="79">
        <v>24943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3149</v>
      </c>
      <c r="F7" s="93">
        <v>3633</v>
      </c>
      <c r="G7" s="93">
        <v>3851</v>
      </c>
      <c r="H7" s="94">
        <v>3776</v>
      </c>
      <c r="I7" s="93">
        <v>3776</v>
      </c>
      <c r="J7" s="95">
        <v>3776</v>
      </c>
      <c r="K7" s="93">
        <v>3958</v>
      </c>
      <c r="L7" s="93">
        <v>4141</v>
      </c>
      <c r="M7" s="93">
        <v>4360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13129</v>
      </c>
      <c r="F8" s="100">
        <f t="shared" ref="F8:M8" si="2">SUM(F9:F46)</f>
        <v>10649</v>
      </c>
      <c r="G8" s="100">
        <f t="shared" si="2"/>
        <v>8223</v>
      </c>
      <c r="H8" s="101">
        <f t="shared" si="2"/>
        <v>15614</v>
      </c>
      <c r="I8" s="100">
        <f t="shared" si="2"/>
        <v>14916</v>
      </c>
      <c r="J8" s="102">
        <f t="shared" si="2"/>
        <v>14945</v>
      </c>
      <c r="K8" s="100">
        <f t="shared" si="2"/>
        <v>15187</v>
      </c>
      <c r="L8" s="100">
        <f t="shared" si="2"/>
        <v>14635</v>
      </c>
      <c r="M8" s="100">
        <f t="shared" si="2"/>
        <v>16512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169</v>
      </c>
      <c r="F9" s="79">
        <v>2</v>
      </c>
      <c r="G9" s="79">
        <v>177</v>
      </c>
      <c r="H9" s="80">
        <v>158</v>
      </c>
      <c r="I9" s="79">
        <v>158</v>
      </c>
      <c r="J9" s="81">
        <v>149</v>
      </c>
      <c r="K9" s="79">
        <v>163</v>
      </c>
      <c r="L9" s="79">
        <v>170</v>
      </c>
      <c r="M9" s="79">
        <v>179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</v>
      </c>
      <c r="F10" s="86">
        <v>192</v>
      </c>
      <c r="G10" s="86">
        <v>19</v>
      </c>
      <c r="H10" s="87">
        <v>243</v>
      </c>
      <c r="I10" s="86">
        <v>243</v>
      </c>
      <c r="J10" s="88">
        <v>188</v>
      </c>
      <c r="K10" s="86">
        <v>250</v>
      </c>
      <c r="L10" s="86">
        <v>262</v>
      </c>
      <c r="M10" s="86">
        <v>276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2761</v>
      </c>
      <c r="F11" s="86">
        <v>123</v>
      </c>
      <c r="G11" s="86">
        <v>89</v>
      </c>
      <c r="H11" s="87">
        <v>173</v>
      </c>
      <c r="I11" s="86">
        <v>173</v>
      </c>
      <c r="J11" s="88">
        <v>162</v>
      </c>
      <c r="K11" s="86">
        <v>196</v>
      </c>
      <c r="L11" s="86">
        <v>205</v>
      </c>
      <c r="M11" s="86">
        <v>216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477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</v>
      </c>
      <c r="F13" s="86">
        <v>0</v>
      </c>
      <c r="G13" s="86">
        <v>6</v>
      </c>
      <c r="H13" s="87">
        <v>6</v>
      </c>
      <c r="I13" s="86">
        <v>6</v>
      </c>
      <c r="J13" s="88">
        <v>6</v>
      </c>
      <c r="K13" s="86">
        <v>6</v>
      </c>
      <c r="L13" s="86">
        <v>6</v>
      </c>
      <c r="M13" s="86">
        <v>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156</v>
      </c>
      <c r="F14" s="86">
        <v>171</v>
      </c>
      <c r="G14" s="86">
        <v>139</v>
      </c>
      <c r="H14" s="87">
        <v>167</v>
      </c>
      <c r="I14" s="86">
        <v>167</v>
      </c>
      <c r="J14" s="88">
        <v>135</v>
      </c>
      <c r="K14" s="86">
        <v>494</v>
      </c>
      <c r="L14" s="86">
        <v>318</v>
      </c>
      <c r="M14" s="86">
        <v>335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295</v>
      </c>
      <c r="F15" s="86">
        <v>247</v>
      </c>
      <c r="G15" s="86">
        <v>296</v>
      </c>
      <c r="H15" s="87">
        <v>562</v>
      </c>
      <c r="I15" s="86">
        <v>562</v>
      </c>
      <c r="J15" s="88">
        <v>485</v>
      </c>
      <c r="K15" s="86">
        <v>562</v>
      </c>
      <c r="L15" s="86">
        <v>591</v>
      </c>
      <c r="M15" s="86">
        <v>622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4</v>
      </c>
      <c r="G16" s="86">
        <v>4</v>
      </c>
      <c r="H16" s="87">
        <v>0</v>
      </c>
      <c r="I16" s="86">
        <v>0</v>
      </c>
      <c r="J16" s="88">
        <v>43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136</v>
      </c>
      <c r="F17" s="86">
        <v>0</v>
      </c>
      <c r="G17" s="86">
        <v>0</v>
      </c>
      <c r="H17" s="87">
        <v>29</v>
      </c>
      <c r="I17" s="86">
        <v>29</v>
      </c>
      <c r="J17" s="88">
        <v>22</v>
      </c>
      <c r="K17" s="86">
        <v>30</v>
      </c>
      <c r="L17" s="86">
        <v>31</v>
      </c>
      <c r="M17" s="86">
        <v>33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36</v>
      </c>
      <c r="F18" s="86">
        <v>7</v>
      </c>
      <c r="G18" s="86">
        <v>0</v>
      </c>
      <c r="H18" s="87">
        <v>370</v>
      </c>
      <c r="I18" s="86">
        <v>370</v>
      </c>
      <c r="J18" s="88">
        <v>290</v>
      </c>
      <c r="K18" s="86">
        <v>381</v>
      </c>
      <c r="L18" s="86">
        <v>399</v>
      </c>
      <c r="M18" s="86">
        <v>420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8</v>
      </c>
      <c r="F19" s="86">
        <v>59</v>
      </c>
      <c r="G19" s="86">
        <v>51</v>
      </c>
      <c r="H19" s="87">
        <v>62</v>
      </c>
      <c r="I19" s="86">
        <v>62</v>
      </c>
      <c r="J19" s="88">
        <v>48</v>
      </c>
      <c r="K19" s="86">
        <v>65</v>
      </c>
      <c r="L19" s="86">
        <v>68</v>
      </c>
      <c r="M19" s="86">
        <v>71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93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1548</v>
      </c>
      <c r="F22" s="86">
        <v>1158</v>
      </c>
      <c r="G22" s="86">
        <v>668</v>
      </c>
      <c r="H22" s="87">
        <v>3510</v>
      </c>
      <c r="I22" s="86">
        <v>2812</v>
      </c>
      <c r="J22" s="88">
        <v>2077</v>
      </c>
      <c r="K22" s="86">
        <v>1611</v>
      </c>
      <c r="L22" s="86">
        <v>615</v>
      </c>
      <c r="M22" s="86">
        <v>648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27</v>
      </c>
      <c r="F23" s="86">
        <v>769</v>
      </c>
      <c r="G23" s="86">
        <v>39</v>
      </c>
      <c r="H23" s="87">
        <v>1050</v>
      </c>
      <c r="I23" s="86">
        <v>1050</v>
      </c>
      <c r="J23" s="88">
        <v>457</v>
      </c>
      <c r="K23" s="86">
        <v>1002</v>
      </c>
      <c r="L23" s="86">
        <v>922</v>
      </c>
      <c r="M23" s="86">
        <v>2072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18</v>
      </c>
      <c r="F24" s="86">
        <v>0</v>
      </c>
      <c r="G24" s="86">
        <v>0</v>
      </c>
      <c r="H24" s="87">
        <v>19</v>
      </c>
      <c r="I24" s="86">
        <v>19</v>
      </c>
      <c r="J24" s="88">
        <v>39</v>
      </c>
      <c r="K24" s="86">
        <v>20</v>
      </c>
      <c r="L24" s="86">
        <v>21</v>
      </c>
      <c r="M24" s="86">
        <v>22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2549</v>
      </c>
      <c r="F25" s="86">
        <v>41</v>
      </c>
      <c r="G25" s="86">
        <v>70</v>
      </c>
      <c r="H25" s="87">
        <v>0</v>
      </c>
      <c r="I25" s="86">
        <v>0</v>
      </c>
      <c r="J25" s="88">
        <v>2018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270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12</v>
      </c>
      <c r="F29" s="86">
        <v>7</v>
      </c>
      <c r="G29" s="86">
        <v>1</v>
      </c>
      <c r="H29" s="87">
        <v>14</v>
      </c>
      <c r="I29" s="86">
        <v>14</v>
      </c>
      <c r="J29" s="88">
        <v>12</v>
      </c>
      <c r="K29" s="86">
        <v>14</v>
      </c>
      <c r="L29" s="86">
        <v>15</v>
      </c>
      <c r="M29" s="86">
        <v>16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468</v>
      </c>
      <c r="F30" s="86">
        <v>563</v>
      </c>
      <c r="G30" s="86">
        <v>237</v>
      </c>
      <c r="H30" s="87">
        <v>770</v>
      </c>
      <c r="I30" s="86">
        <v>770</v>
      </c>
      <c r="J30" s="88">
        <v>623</v>
      </c>
      <c r="K30" s="86">
        <v>795</v>
      </c>
      <c r="L30" s="86">
        <v>832</v>
      </c>
      <c r="M30" s="86">
        <v>876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522</v>
      </c>
      <c r="F32" s="86">
        <v>352</v>
      </c>
      <c r="G32" s="86">
        <v>253</v>
      </c>
      <c r="H32" s="87">
        <v>670</v>
      </c>
      <c r="I32" s="86">
        <v>670</v>
      </c>
      <c r="J32" s="88">
        <v>524</v>
      </c>
      <c r="K32" s="86">
        <v>697</v>
      </c>
      <c r="L32" s="86">
        <v>730</v>
      </c>
      <c r="M32" s="86">
        <v>769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1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81</v>
      </c>
      <c r="F34" s="86">
        <v>57</v>
      </c>
      <c r="G34" s="86">
        <v>86</v>
      </c>
      <c r="H34" s="87">
        <v>29</v>
      </c>
      <c r="I34" s="86">
        <v>29</v>
      </c>
      <c r="J34" s="88">
        <v>35</v>
      </c>
      <c r="K34" s="86">
        <v>30</v>
      </c>
      <c r="L34" s="86">
        <v>31</v>
      </c>
      <c r="M34" s="86">
        <v>33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2264</v>
      </c>
      <c r="F37" s="86">
        <v>796</v>
      </c>
      <c r="G37" s="86">
        <v>992</v>
      </c>
      <c r="H37" s="87">
        <v>845</v>
      </c>
      <c r="I37" s="86">
        <v>845</v>
      </c>
      <c r="J37" s="88">
        <v>845</v>
      </c>
      <c r="K37" s="86">
        <v>777</v>
      </c>
      <c r="L37" s="86">
        <v>835</v>
      </c>
      <c r="M37" s="86">
        <v>880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143</v>
      </c>
      <c r="F38" s="86">
        <v>86</v>
      </c>
      <c r="G38" s="86">
        <v>113</v>
      </c>
      <c r="H38" s="87">
        <v>157</v>
      </c>
      <c r="I38" s="86">
        <v>157</v>
      </c>
      <c r="J38" s="88">
        <v>157</v>
      </c>
      <c r="K38" s="86">
        <v>165</v>
      </c>
      <c r="L38" s="86">
        <v>172</v>
      </c>
      <c r="M38" s="86">
        <v>181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322</v>
      </c>
      <c r="F39" s="86">
        <v>3348</v>
      </c>
      <c r="G39" s="86">
        <v>990</v>
      </c>
      <c r="H39" s="87">
        <v>3086</v>
      </c>
      <c r="I39" s="86">
        <v>3086</v>
      </c>
      <c r="J39" s="88">
        <v>1988</v>
      </c>
      <c r="K39" s="86">
        <v>4099</v>
      </c>
      <c r="L39" s="86">
        <v>4287</v>
      </c>
      <c r="M39" s="86">
        <v>4514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90</v>
      </c>
      <c r="F40" s="86">
        <v>1162</v>
      </c>
      <c r="G40" s="86">
        <v>852</v>
      </c>
      <c r="H40" s="87">
        <v>96</v>
      </c>
      <c r="I40" s="86">
        <v>96</v>
      </c>
      <c r="J40" s="88">
        <v>1161</v>
      </c>
      <c r="K40" s="86">
        <v>99</v>
      </c>
      <c r="L40" s="86">
        <v>104</v>
      </c>
      <c r="M40" s="86">
        <v>109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1436</v>
      </c>
      <c r="F42" s="86">
        <v>1410</v>
      </c>
      <c r="G42" s="86">
        <v>2975</v>
      </c>
      <c r="H42" s="87">
        <v>1233</v>
      </c>
      <c r="I42" s="86">
        <v>1233</v>
      </c>
      <c r="J42" s="88">
        <v>1565</v>
      </c>
      <c r="K42" s="86">
        <v>1290</v>
      </c>
      <c r="L42" s="86">
        <v>1467</v>
      </c>
      <c r="M42" s="86">
        <v>1545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30</v>
      </c>
      <c r="F43" s="86">
        <v>31</v>
      </c>
      <c r="G43" s="86">
        <v>89</v>
      </c>
      <c r="H43" s="87">
        <v>241</v>
      </c>
      <c r="I43" s="86">
        <v>241</v>
      </c>
      <c r="J43" s="88">
        <v>241</v>
      </c>
      <c r="K43" s="86">
        <v>253</v>
      </c>
      <c r="L43" s="86">
        <v>264</v>
      </c>
      <c r="M43" s="86">
        <v>278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32</v>
      </c>
      <c r="F44" s="86">
        <v>47</v>
      </c>
      <c r="G44" s="86">
        <v>60</v>
      </c>
      <c r="H44" s="87">
        <v>2123</v>
      </c>
      <c r="I44" s="86">
        <v>2123</v>
      </c>
      <c r="J44" s="88">
        <v>823</v>
      </c>
      <c r="K44" s="86">
        <v>2187</v>
      </c>
      <c r="L44" s="86">
        <v>2289</v>
      </c>
      <c r="M44" s="86">
        <v>2410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16</v>
      </c>
      <c r="G45" s="86">
        <v>15</v>
      </c>
      <c r="H45" s="87">
        <v>1</v>
      </c>
      <c r="I45" s="86">
        <v>1</v>
      </c>
      <c r="J45" s="88">
        <v>11</v>
      </c>
      <c r="K45" s="86">
        <v>1</v>
      </c>
      <c r="L45" s="86">
        <v>1</v>
      </c>
      <c r="M45" s="86">
        <v>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</v>
      </c>
      <c r="F47" s="100">
        <f t="shared" ref="F47:M47" si="3">SUM(F48:F49)</f>
        <v>1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1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2745</v>
      </c>
      <c r="F51" s="72">
        <f t="shared" ref="F51:M51" si="4">F52+F59+F62+F63+F64+F72+F73</f>
        <v>3310</v>
      </c>
      <c r="G51" s="72">
        <f t="shared" si="4"/>
        <v>6502</v>
      </c>
      <c r="H51" s="73">
        <f t="shared" si="4"/>
        <v>2550</v>
      </c>
      <c r="I51" s="72">
        <f t="shared" si="4"/>
        <v>2618</v>
      </c>
      <c r="J51" s="74">
        <f t="shared" si="4"/>
        <v>2405</v>
      </c>
      <c r="K51" s="72">
        <f t="shared" si="4"/>
        <v>2550</v>
      </c>
      <c r="L51" s="72">
        <f t="shared" si="4"/>
        <v>2550</v>
      </c>
      <c r="M51" s="72">
        <f t="shared" si="4"/>
        <v>2685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2400</v>
      </c>
      <c r="F64" s="93">
        <f t="shared" ref="F64:M64" si="9">F65+F68</f>
        <v>3200</v>
      </c>
      <c r="G64" s="93">
        <f t="shared" si="9"/>
        <v>6400</v>
      </c>
      <c r="H64" s="94">
        <f t="shared" si="9"/>
        <v>2550</v>
      </c>
      <c r="I64" s="93">
        <f t="shared" si="9"/>
        <v>2550</v>
      </c>
      <c r="J64" s="95">
        <f t="shared" si="9"/>
        <v>2337</v>
      </c>
      <c r="K64" s="93">
        <f t="shared" si="9"/>
        <v>2550</v>
      </c>
      <c r="L64" s="93">
        <f t="shared" si="9"/>
        <v>2550</v>
      </c>
      <c r="M64" s="93">
        <f t="shared" si="9"/>
        <v>2685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2400</v>
      </c>
      <c r="F65" s="100">
        <f t="shared" ref="F65:M65" si="10">SUM(F66:F67)</f>
        <v>3200</v>
      </c>
      <c r="G65" s="100">
        <f t="shared" si="10"/>
        <v>6400</v>
      </c>
      <c r="H65" s="101">
        <f t="shared" si="10"/>
        <v>2550</v>
      </c>
      <c r="I65" s="100">
        <f t="shared" si="10"/>
        <v>2550</v>
      </c>
      <c r="J65" s="102">
        <f t="shared" si="10"/>
        <v>2337</v>
      </c>
      <c r="K65" s="100">
        <f t="shared" si="10"/>
        <v>2550</v>
      </c>
      <c r="L65" s="100">
        <f t="shared" si="10"/>
        <v>2550</v>
      </c>
      <c r="M65" s="100">
        <f t="shared" si="10"/>
        <v>2685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2400</v>
      </c>
      <c r="F67" s="93">
        <v>3200</v>
      </c>
      <c r="G67" s="93">
        <v>6400</v>
      </c>
      <c r="H67" s="94">
        <v>2550</v>
      </c>
      <c r="I67" s="93">
        <v>2550</v>
      </c>
      <c r="J67" s="95">
        <v>2337</v>
      </c>
      <c r="K67" s="93">
        <v>2550</v>
      </c>
      <c r="L67" s="93">
        <v>2550</v>
      </c>
      <c r="M67" s="95">
        <v>2685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345</v>
      </c>
      <c r="F73" s="86">
        <f t="shared" ref="F73:M73" si="12">SUM(F74:F75)</f>
        <v>110</v>
      </c>
      <c r="G73" s="86">
        <f t="shared" si="12"/>
        <v>102</v>
      </c>
      <c r="H73" s="87">
        <f t="shared" si="12"/>
        <v>0</v>
      </c>
      <c r="I73" s="86">
        <f t="shared" si="12"/>
        <v>68</v>
      </c>
      <c r="J73" s="88">
        <f t="shared" si="12"/>
        <v>68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345</v>
      </c>
      <c r="F74" s="79">
        <v>110</v>
      </c>
      <c r="G74" s="79">
        <v>102</v>
      </c>
      <c r="H74" s="80">
        <v>0</v>
      </c>
      <c r="I74" s="79">
        <v>68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68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3612</v>
      </c>
      <c r="F77" s="72">
        <f t="shared" ref="F77:M77" si="13">F78+F81+F84+F85+F86+F87+F88</f>
        <v>1151</v>
      </c>
      <c r="G77" s="72">
        <f t="shared" si="13"/>
        <v>2298</v>
      </c>
      <c r="H77" s="73">
        <f t="shared" si="13"/>
        <v>212</v>
      </c>
      <c r="I77" s="72">
        <f t="shared" si="13"/>
        <v>1251</v>
      </c>
      <c r="J77" s="74">
        <f t="shared" si="13"/>
        <v>1367</v>
      </c>
      <c r="K77" s="72">
        <f t="shared" si="13"/>
        <v>222</v>
      </c>
      <c r="L77" s="72">
        <f t="shared" si="13"/>
        <v>232</v>
      </c>
      <c r="M77" s="72">
        <f t="shared" si="13"/>
        <v>244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12</v>
      </c>
      <c r="G78" s="100">
        <f t="shared" si="14"/>
        <v>884</v>
      </c>
      <c r="H78" s="101">
        <f t="shared" si="14"/>
        <v>0</v>
      </c>
      <c r="I78" s="100">
        <f t="shared" si="14"/>
        <v>341</v>
      </c>
      <c r="J78" s="102">
        <f t="shared" si="14"/>
        <v>341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12</v>
      </c>
      <c r="G79" s="79">
        <v>884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341</v>
      </c>
      <c r="J80" s="95">
        <v>341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2366</v>
      </c>
      <c r="F81" s="86">
        <f t="shared" ref="F81:M81" si="15">SUM(F82:F83)</f>
        <v>396</v>
      </c>
      <c r="G81" s="86">
        <f t="shared" si="15"/>
        <v>471</v>
      </c>
      <c r="H81" s="87">
        <f t="shared" si="15"/>
        <v>212</v>
      </c>
      <c r="I81" s="86">
        <f t="shared" si="15"/>
        <v>212</v>
      </c>
      <c r="J81" s="88">
        <f t="shared" si="15"/>
        <v>212</v>
      </c>
      <c r="K81" s="86">
        <f t="shared" si="15"/>
        <v>222</v>
      </c>
      <c r="L81" s="86">
        <f t="shared" si="15"/>
        <v>232</v>
      </c>
      <c r="M81" s="86">
        <f t="shared" si="15"/>
        <v>244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695</v>
      </c>
      <c r="F82" s="79">
        <v>199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1671</v>
      </c>
      <c r="F83" s="93">
        <v>197</v>
      </c>
      <c r="G83" s="93">
        <v>471</v>
      </c>
      <c r="H83" s="94">
        <v>212</v>
      </c>
      <c r="I83" s="93">
        <v>212</v>
      </c>
      <c r="J83" s="95">
        <v>212</v>
      </c>
      <c r="K83" s="93">
        <v>222</v>
      </c>
      <c r="L83" s="93">
        <v>232</v>
      </c>
      <c r="M83" s="93">
        <v>244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1173</v>
      </c>
      <c r="F86" s="86">
        <v>743</v>
      </c>
      <c r="G86" s="86">
        <v>943</v>
      </c>
      <c r="H86" s="87">
        <v>0</v>
      </c>
      <c r="I86" s="86">
        <v>698</v>
      </c>
      <c r="J86" s="88">
        <v>814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73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39026</v>
      </c>
      <c r="F92" s="46">
        <f t="shared" ref="F92:M92" si="16">F4+F51+F77+F90</f>
        <v>37678</v>
      </c>
      <c r="G92" s="46">
        <f t="shared" si="16"/>
        <v>40392</v>
      </c>
      <c r="H92" s="47">
        <f t="shared" si="16"/>
        <v>44598</v>
      </c>
      <c r="I92" s="46">
        <f t="shared" si="16"/>
        <v>44983</v>
      </c>
      <c r="J92" s="48">
        <f t="shared" si="16"/>
        <v>44476</v>
      </c>
      <c r="K92" s="46">
        <f t="shared" si="16"/>
        <v>44757</v>
      </c>
      <c r="L92" s="46">
        <f t="shared" si="16"/>
        <v>45444</v>
      </c>
      <c r="M92" s="46">
        <f t="shared" si="16"/>
        <v>48744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169</v>
      </c>
      <c r="F3" s="17" t="s">
        <v>166</v>
      </c>
      <c r="G3" s="17" t="s">
        <v>164</v>
      </c>
      <c r="H3" s="173" t="s">
        <v>165</v>
      </c>
      <c r="I3" s="174"/>
      <c r="J3" s="175"/>
      <c r="K3" s="17" t="s">
        <v>162</v>
      </c>
      <c r="L3" s="17" t="s">
        <v>163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10618</v>
      </c>
      <c r="F4" s="72">
        <f t="shared" ref="F4:M4" si="0">F5+F8+F47</f>
        <v>10007</v>
      </c>
      <c r="G4" s="72">
        <f t="shared" si="0"/>
        <v>6608</v>
      </c>
      <c r="H4" s="73">
        <f t="shared" si="0"/>
        <v>8943</v>
      </c>
      <c r="I4" s="72">
        <f t="shared" si="0"/>
        <v>8943</v>
      </c>
      <c r="J4" s="74">
        <f t="shared" si="0"/>
        <v>8901</v>
      </c>
      <c r="K4" s="72">
        <f t="shared" si="0"/>
        <v>10615</v>
      </c>
      <c r="L4" s="72">
        <f t="shared" si="0"/>
        <v>11064</v>
      </c>
      <c r="M4" s="72">
        <f t="shared" si="0"/>
        <v>11940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4256</v>
      </c>
      <c r="F5" s="100">
        <f t="shared" ref="F5:M5" si="1">SUM(F6:F7)</f>
        <v>4579</v>
      </c>
      <c r="G5" s="100">
        <f t="shared" si="1"/>
        <v>5371</v>
      </c>
      <c r="H5" s="101">
        <f t="shared" si="1"/>
        <v>6151</v>
      </c>
      <c r="I5" s="100">
        <f t="shared" si="1"/>
        <v>6151</v>
      </c>
      <c r="J5" s="102">
        <f t="shared" si="1"/>
        <v>6109</v>
      </c>
      <c r="K5" s="100">
        <f t="shared" si="1"/>
        <v>6890</v>
      </c>
      <c r="L5" s="100">
        <f t="shared" si="1"/>
        <v>7214</v>
      </c>
      <c r="M5" s="100">
        <f t="shared" si="1"/>
        <v>7556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3735</v>
      </c>
      <c r="F6" s="79">
        <v>4010</v>
      </c>
      <c r="G6" s="79">
        <v>4791</v>
      </c>
      <c r="H6" s="80">
        <v>5316</v>
      </c>
      <c r="I6" s="79">
        <v>5316</v>
      </c>
      <c r="J6" s="81">
        <v>5274</v>
      </c>
      <c r="K6" s="79">
        <v>6016</v>
      </c>
      <c r="L6" s="79">
        <v>6300</v>
      </c>
      <c r="M6" s="79">
        <v>6593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521</v>
      </c>
      <c r="F7" s="93">
        <v>569</v>
      </c>
      <c r="G7" s="93">
        <v>580</v>
      </c>
      <c r="H7" s="94">
        <v>835</v>
      </c>
      <c r="I7" s="93">
        <v>835</v>
      </c>
      <c r="J7" s="95">
        <v>835</v>
      </c>
      <c r="K7" s="93">
        <v>874</v>
      </c>
      <c r="L7" s="93">
        <v>914</v>
      </c>
      <c r="M7" s="93">
        <v>963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6362</v>
      </c>
      <c r="F8" s="100">
        <f t="shared" ref="F8:M8" si="2">SUM(F9:F46)</f>
        <v>5428</v>
      </c>
      <c r="G8" s="100">
        <f t="shared" si="2"/>
        <v>1237</v>
      </c>
      <c r="H8" s="101">
        <f t="shared" si="2"/>
        <v>2792</v>
      </c>
      <c r="I8" s="100">
        <f t="shared" si="2"/>
        <v>2792</v>
      </c>
      <c r="J8" s="102">
        <f t="shared" si="2"/>
        <v>2792</v>
      </c>
      <c r="K8" s="100">
        <f t="shared" si="2"/>
        <v>3725</v>
      </c>
      <c r="L8" s="100">
        <f t="shared" si="2"/>
        <v>3850</v>
      </c>
      <c r="M8" s="100">
        <f t="shared" si="2"/>
        <v>4384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</v>
      </c>
      <c r="F9" s="79">
        <v>25</v>
      </c>
      <c r="G9" s="79">
        <v>17</v>
      </c>
      <c r="H9" s="80">
        <v>27</v>
      </c>
      <c r="I9" s="79">
        <v>27</v>
      </c>
      <c r="J9" s="81">
        <v>23</v>
      </c>
      <c r="K9" s="79">
        <v>28</v>
      </c>
      <c r="L9" s="79">
        <v>29</v>
      </c>
      <c r="M9" s="79">
        <v>31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13</v>
      </c>
      <c r="I10" s="86">
        <v>13</v>
      </c>
      <c r="J10" s="88">
        <v>10</v>
      </c>
      <c r="K10" s="86">
        <v>14</v>
      </c>
      <c r="L10" s="86">
        <v>14</v>
      </c>
      <c r="M10" s="86">
        <v>14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23</v>
      </c>
      <c r="F11" s="86">
        <v>5</v>
      </c>
      <c r="G11" s="86">
        <v>0</v>
      </c>
      <c r="H11" s="87">
        <v>14</v>
      </c>
      <c r="I11" s="86">
        <v>14</v>
      </c>
      <c r="J11" s="88">
        <v>14</v>
      </c>
      <c r="K11" s="86">
        <v>15</v>
      </c>
      <c r="L11" s="86">
        <v>16</v>
      </c>
      <c r="M11" s="86">
        <v>17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</v>
      </c>
      <c r="F14" s="86">
        <v>22</v>
      </c>
      <c r="G14" s="86">
        <v>3</v>
      </c>
      <c r="H14" s="87">
        <v>23</v>
      </c>
      <c r="I14" s="86">
        <v>23</v>
      </c>
      <c r="J14" s="88">
        <v>23</v>
      </c>
      <c r="K14" s="86">
        <v>24</v>
      </c>
      <c r="L14" s="86">
        <v>25</v>
      </c>
      <c r="M14" s="86">
        <v>26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20</v>
      </c>
      <c r="F15" s="86">
        <v>22</v>
      </c>
      <c r="G15" s="86">
        <v>35</v>
      </c>
      <c r="H15" s="87">
        <v>66</v>
      </c>
      <c r="I15" s="86">
        <v>66</v>
      </c>
      <c r="J15" s="88">
        <v>59</v>
      </c>
      <c r="K15" s="86">
        <v>70</v>
      </c>
      <c r="L15" s="86">
        <v>74</v>
      </c>
      <c r="M15" s="86">
        <v>78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426</v>
      </c>
      <c r="I17" s="86">
        <v>426</v>
      </c>
      <c r="J17" s="88">
        <v>426</v>
      </c>
      <c r="K17" s="86">
        <v>656</v>
      </c>
      <c r="L17" s="86">
        <v>387</v>
      </c>
      <c r="M17" s="86">
        <v>408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53</v>
      </c>
      <c r="F22" s="86">
        <v>29</v>
      </c>
      <c r="G22" s="86">
        <v>2</v>
      </c>
      <c r="H22" s="87">
        <v>367</v>
      </c>
      <c r="I22" s="86">
        <v>367</v>
      </c>
      <c r="J22" s="88">
        <v>275</v>
      </c>
      <c r="K22" s="86">
        <v>578</v>
      </c>
      <c r="L22" s="86">
        <v>704</v>
      </c>
      <c r="M22" s="86">
        <v>742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4600</v>
      </c>
      <c r="F23" s="86">
        <v>3887</v>
      </c>
      <c r="G23" s="86">
        <v>0</v>
      </c>
      <c r="H23" s="87">
        <v>56</v>
      </c>
      <c r="I23" s="86">
        <v>56</v>
      </c>
      <c r="J23" s="88">
        <v>56</v>
      </c>
      <c r="K23" s="86">
        <v>45</v>
      </c>
      <c r="L23" s="86">
        <v>245</v>
      </c>
      <c r="M23" s="86">
        <v>589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42</v>
      </c>
      <c r="F25" s="86">
        <v>0</v>
      </c>
      <c r="G25" s="86">
        <v>0</v>
      </c>
      <c r="H25" s="87">
        <v>74</v>
      </c>
      <c r="I25" s="86">
        <v>74</v>
      </c>
      <c r="J25" s="88">
        <v>116</v>
      </c>
      <c r="K25" s="86">
        <v>76</v>
      </c>
      <c r="L25" s="86">
        <v>79</v>
      </c>
      <c r="M25" s="86">
        <v>83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</v>
      </c>
      <c r="F29" s="86">
        <v>0</v>
      </c>
      <c r="G29" s="86">
        <v>0</v>
      </c>
      <c r="H29" s="87">
        <v>0</v>
      </c>
      <c r="I29" s="86">
        <v>0</v>
      </c>
      <c r="J29" s="88">
        <v>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10</v>
      </c>
      <c r="G30" s="86">
        <v>0</v>
      </c>
      <c r="H30" s="87">
        <v>11</v>
      </c>
      <c r="I30" s="86">
        <v>11</v>
      </c>
      <c r="J30" s="88">
        <v>9</v>
      </c>
      <c r="K30" s="86">
        <v>12</v>
      </c>
      <c r="L30" s="86">
        <v>13</v>
      </c>
      <c r="M30" s="86">
        <v>14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36</v>
      </c>
      <c r="F37" s="86">
        <v>0</v>
      </c>
      <c r="G37" s="86">
        <v>0</v>
      </c>
      <c r="H37" s="87">
        <v>235</v>
      </c>
      <c r="I37" s="86">
        <v>235</v>
      </c>
      <c r="J37" s="88">
        <v>176</v>
      </c>
      <c r="K37" s="86">
        <v>584</v>
      </c>
      <c r="L37" s="86">
        <v>576</v>
      </c>
      <c r="M37" s="86">
        <v>606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36</v>
      </c>
      <c r="F38" s="86">
        <v>29</v>
      </c>
      <c r="G38" s="86">
        <v>18</v>
      </c>
      <c r="H38" s="87">
        <v>110</v>
      </c>
      <c r="I38" s="86">
        <v>110</v>
      </c>
      <c r="J38" s="88">
        <v>89</v>
      </c>
      <c r="K38" s="86">
        <v>122</v>
      </c>
      <c r="L38" s="86">
        <v>127</v>
      </c>
      <c r="M38" s="86">
        <v>134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</v>
      </c>
      <c r="F39" s="86">
        <v>394</v>
      </c>
      <c r="G39" s="86">
        <v>6</v>
      </c>
      <c r="H39" s="87">
        <v>9</v>
      </c>
      <c r="I39" s="86">
        <v>9</v>
      </c>
      <c r="J39" s="88">
        <v>9</v>
      </c>
      <c r="K39" s="86">
        <v>9</v>
      </c>
      <c r="L39" s="86">
        <v>9</v>
      </c>
      <c r="M39" s="86">
        <v>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600</v>
      </c>
      <c r="I41" s="86">
        <v>600</v>
      </c>
      <c r="J41" s="88">
        <v>189</v>
      </c>
      <c r="K41" s="86">
        <v>700</v>
      </c>
      <c r="L41" s="86">
        <v>732</v>
      </c>
      <c r="M41" s="86">
        <v>771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1006</v>
      </c>
      <c r="F42" s="86">
        <v>928</v>
      </c>
      <c r="G42" s="86">
        <v>1022</v>
      </c>
      <c r="H42" s="87">
        <v>641</v>
      </c>
      <c r="I42" s="86">
        <v>641</v>
      </c>
      <c r="J42" s="88">
        <v>1159</v>
      </c>
      <c r="K42" s="86">
        <v>666</v>
      </c>
      <c r="L42" s="86">
        <v>688</v>
      </c>
      <c r="M42" s="86">
        <v>723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504</v>
      </c>
      <c r="F43" s="86">
        <v>0</v>
      </c>
      <c r="G43" s="86">
        <v>116</v>
      </c>
      <c r="H43" s="87">
        <v>50</v>
      </c>
      <c r="I43" s="86">
        <v>50</v>
      </c>
      <c r="J43" s="88">
        <v>50</v>
      </c>
      <c r="K43" s="86">
        <v>52</v>
      </c>
      <c r="L43" s="86">
        <v>55</v>
      </c>
      <c r="M43" s="86">
        <v>58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10</v>
      </c>
      <c r="G44" s="86">
        <v>13</v>
      </c>
      <c r="H44" s="87">
        <v>52</v>
      </c>
      <c r="I44" s="86">
        <v>52</v>
      </c>
      <c r="J44" s="88">
        <v>86</v>
      </c>
      <c r="K44" s="86">
        <v>55</v>
      </c>
      <c r="L44" s="86">
        <v>57</v>
      </c>
      <c r="M44" s="86">
        <v>60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67</v>
      </c>
      <c r="G45" s="86">
        <v>5</v>
      </c>
      <c r="H45" s="87">
        <v>18</v>
      </c>
      <c r="I45" s="86">
        <v>18</v>
      </c>
      <c r="J45" s="88">
        <v>18</v>
      </c>
      <c r="K45" s="86">
        <v>19</v>
      </c>
      <c r="L45" s="86">
        <v>20</v>
      </c>
      <c r="M45" s="86">
        <v>21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1326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1326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70</v>
      </c>
      <c r="F77" s="72">
        <f t="shared" ref="F77:M77" si="13">F78+F81+F84+F85+F86+F87+F88</f>
        <v>22</v>
      </c>
      <c r="G77" s="72">
        <f t="shared" si="13"/>
        <v>67</v>
      </c>
      <c r="H77" s="73">
        <f t="shared" si="13"/>
        <v>120</v>
      </c>
      <c r="I77" s="72">
        <f t="shared" si="13"/>
        <v>120</v>
      </c>
      <c r="J77" s="74">
        <f t="shared" si="13"/>
        <v>120</v>
      </c>
      <c r="K77" s="72">
        <f t="shared" si="13"/>
        <v>131</v>
      </c>
      <c r="L77" s="72">
        <f t="shared" si="13"/>
        <v>138</v>
      </c>
      <c r="M77" s="72">
        <f t="shared" si="13"/>
        <v>145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65</v>
      </c>
      <c r="F81" s="86">
        <f t="shared" ref="F81:M81" si="15">SUM(F82:F83)</f>
        <v>22</v>
      </c>
      <c r="G81" s="86">
        <f t="shared" si="15"/>
        <v>67</v>
      </c>
      <c r="H81" s="87">
        <f t="shared" si="15"/>
        <v>110</v>
      </c>
      <c r="I81" s="86">
        <f t="shared" si="15"/>
        <v>110</v>
      </c>
      <c r="J81" s="88">
        <f t="shared" si="15"/>
        <v>90</v>
      </c>
      <c r="K81" s="86">
        <f t="shared" si="15"/>
        <v>120</v>
      </c>
      <c r="L81" s="86">
        <f t="shared" si="15"/>
        <v>126</v>
      </c>
      <c r="M81" s="86">
        <f t="shared" si="15"/>
        <v>132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65</v>
      </c>
      <c r="F83" s="93">
        <v>22</v>
      </c>
      <c r="G83" s="93">
        <v>67</v>
      </c>
      <c r="H83" s="94">
        <v>110</v>
      </c>
      <c r="I83" s="93">
        <v>110</v>
      </c>
      <c r="J83" s="95">
        <v>90</v>
      </c>
      <c r="K83" s="93">
        <v>120</v>
      </c>
      <c r="L83" s="93">
        <v>126</v>
      </c>
      <c r="M83" s="93">
        <v>132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5</v>
      </c>
      <c r="F88" s="86">
        <v>0</v>
      </c>
      <c r="G88" s="86">
        <v>0</v>
      </c>
      <c r="H88" s="87">
        <v>10</v>
      </c>
      <c r="I88" s="86">
        <v>10</v>
      </c>
      <c r="J88" s="88">
        <v>30</v>
      </c>
      <c r="K88" s="86">
        <v>11</v>
      </c>
      <c r="L88" s="86">
        <v>12</v>
      </c>
      <c r="M88" s="86">
        <v>13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10688</v>
      </c>
      <c r="F92" s="46">
        <f t="shared" ref="F92:M92" si="16">F4+F51+F77+F90</f>
        <v>10029</v>
      </c>
      <c r="G92" s="46">
        <f t="shared" si="16"/>
        <v>8001</v>
      </c>
      <c r="H92" s="47">
        <f t="shared" si="16"/>
        <v>9063</v>
      </c>
      <c r="I92" s="46">
        <f t="shared" si="16"/>
        <v>9063</v>
      </c>
      <c r="J92" s="48">
        <f t="shared" si="16"/>
        <v>9021</v>
      </c>
      <c r="K92" s="46">
        <f t="shared" si="16"/>
        <v>10746</v>
      </c>
      <c r="L92" s="46">
        <f t="shared" si="16"/>
        <v>11202</v>
      </c>
      <c r="M92" s="46">
        <f t="shared" si="16"/>
        <v>12085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169</v>
      </c>
      <c r="F3" s="17" t="s">
        <v>166</v>
      </c>
      <c r="G3" s="17" t="s">
        <v>164</v>
      </c>
      <c r="H3" s="173" t="s">
        <v>165</v>
      </c>
      <c r="I3" s="174"/>
      <c r="J3" s="175"/>
      <c r="K3" s="17" t="s">
        <v>162</v>
      </c>
      <c r="L3" s="17" t="s">
        <v>163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11949</v>
      </c>
      <c r="F4" s="72">
        <f t="shared" ref="F4:M4" si="0">F5+F8+F47</f>
        <v>14246</v>
      </c>
      <c r="G4" s="72">
        <f t="shared" si="0"/>
        <v>7277</v>
      </c>
      <c r="H4" s="73">
        <f t="shared" si="0"/>
        <v>8614</v>
      </c>
      <c r="I4" s="72">
        <f t="shared" si="0"/>
        <v>9087</v>
      </c>
      <c r="J4" s="74">
        <f t="shared" si="0"/>
        <v>8857</v>
      </c>
      <c r="K4" s="72">
        <f t="shared" si="0"/>
        <v>10636</v>
      </c>
      <c r="L4" s="72">
        <f t="shared" si="0"/>
        <v>8952</v>
      </c>
      <c r="M4" s="72">
        <f t="shared" si="0"/>
        <v>9546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4374</v>
      </c>
      <c r="F5" s="100">
        <f t="shared" ref="F5:M5" si="1">SUM(F6:F7)</f>
        <v>6779</v>
      </c>
      <c r="G5" s="100">
        <f t="shared" si="1"/>
        <v>4125</v>
      </c>
      <c r="H5" s="101">
        <f t="shared" si="1"/>
        <v>5788</v>
      </c>
      <c r="I5" s="100">
        <f t="shared" si="1"/>
        <v>5788</v>
      </c>
      <c r="J5" s="102">
        <f t="shared" si="1"/>
        <v>5738</v>
      </c>
      <c r="K5" s="100">
        <f t="shared" si="1"/>
        <v>6698</v>
      </c>
      <c r="L5" s="100">
        <f t="shared" si="1"/>
        <v>7035</v>
      </c>
      <c r="M5" s="100">
        <f t="shared" si="1"/>
        <v>7389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4024</v>
      </c>
      <c r="F6" s="79">
        <v>6402</v>
      </c>
      <c r="G6" s="79">
        <v>4026</v>
      </c>
      <c r="H6" s="80">
        <v>5302</v>
      </c>
      <c r="I6" s="79">
        <v>5302</v>
      </c>
      <c r="J6" s="81">
        <v>5252</v>
      </c>
      <c r="K6" s="79">
        <v>6188</v>
      </c>
      <c r="L6" s="79">
        <v>6502</v>
      </c>
      <c r="M6" s="79">
        <v>6828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350</v>
      </c>
      <c r="F7" s="93">
        <v>377</v>
      </c>
      <c r="G7" s="93">
        <v>99</v>
      </c>
      <c r="H7" s="94">
        <v>486</v>
      </c>
      <c r="I7" s="93">
        <v>486</v>
      </c>
      <c r="J7" s="95">
        <v>486</v>
      </c>
      <c r="K7" s="93">
        <v>510</v>
      </c>
      <c r="L7" s="93">
        <v>533</v>
      </c>
      <c r="M7" s="93">
        <v>561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7575</v>
      </c>
      <c r="F8" s="100">
        <f t="shared" ref="F8:M8" si="2">SUM(F9:F46)</f>
        <v>7467</v>
      </c>
      <c r="G8" s="100">
        <f t="shared" si="2"/>
        <v>3152</v>
      </c>
      <c r="H8" s="101">
        <f t="shared" si="2"/>
        <v>2826</v>
      </c>
      <c r="I8" s="100">
        <f t="shared" si="2"/>
        <v>3299</v>
      </c>
      <c r="J8" s="102">
        <f t="shared" si="2"/>
        <v>3119</v>
      </c>
      <c r="K8" s="100">
        <f t="shared" si="2"/>
        <v>3938</v>
      </c>
      <c r="L8" s="100">
        <f t="shared" si="2"/>
        <v>1917</v>
      </c>
      <c r="M8" s="100">
        <f t="shared" si="2"/>
        <v>2157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-7</v>
      </c>
      <c r="F9" s="79">
        <v>90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89</v>
      </c>
      <c r="F10" s="86">
        <v>25</v>
      </c>
      <c r="G10" s="86">
        <v>34</v>
      </c>
      <c r="H10" s="87">
        <v>78</v>
      </c>
      <c r="I10" s="86">
        <v>78</v>
      </c>
      <c r="J10" s="88">
        <v>58</v>
      </c>
      <c r="K10" s="86">
        <v>15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</v>
      </c>
      <c r="F11" s="86">
        <v>55</v>
      </c>
      <c r="G11" s="86">
        <v>5</v>
      </c>
      <c r="H11" s="87">
        <v>55</v>
      </c>
      <c r="I11" s="86">
        <v>55</v>
      </c>
      <c r="J11" s="88">
        <v>34</v>
      </c>
      <c r="K11" s="86">
        <v>58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22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14</v>
      </c>
      <c r="F13" s="86">
        <v>0</v>
      </c>
      <c r="G13" s="86">
        <v>0</v>
      </c>
      <c r="H13" s="87">
        <v>8</v>
      </c>
      <c r="I13" s="86">
        <v>8</v>
      </c>
      <c r="J13" s="88">
        <v>4</v>
      </c>
      <c r="K13" s="86">
        <v>8</v>
      </c>
      <c r="L13" s="86">
        <v>8</v>
      </c>
      <c r="M13" s="86">
        <v>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510</v>
      </c>
      <c r="F14" s="86">
        <v>900</v>
      </c>
      <c r="G14" s="86">
        <v>421</v>
      </c>
      <c r="H14" s="87">
        <v>271</v>
      </c>
      <c r="I14" s="86">
        <v>271</v>
      </c>
      <c r="J14" s="88">
        <v>230</v>
      </c>
      <c r="K14" s="86">
        <v>150</v>
      </c>
      <c r="L14" s="86">
        <v>147</v>
      </c>
      <c r="M14" s="86">
        <v>155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20</v>
      </c>
      <c r="F15" s="86">
        <v>18</v>
      </c>
      <c r="G15" s="86">
        <v>0</v>
      </c>
      <c r="H15" s="87">
        <v>60</v>
      </c>
      <c r="I15" s="86">
        <v>60</v>
      </c>
      <c r="J15" s="88">
        <v>38</v>
      </c>
      <c r="K15" s="86">
        <v>63</v>
      </c>
      <c r="L15" s="86">
        <v>66</v>
      </c>
      <c r="M15" s="86">
        <v>69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923</v>
      </c>
      <c r="F17" s="86">
        <v>0</v>
      </c>
      <c r="G17" s="86">
        <v>0</v>
      </c>
      <c r="H17" s="87">
        <v>30</v>
      </c>
      <c r="I17" s="86">
        <v>30</v>
      </c>
      <c r="J17" s="88">
        <v>24</v>
      </c>
      <c r="K17" s="86">
        <v>32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244</v>
      </c>
      <c r="G18" s="86">
        <v>466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16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1</v>
      </c>
      <c r="H21" s="87">
        <v>0</v>
      </c>
      <c r="I21" s="86">
        <v>0</v>
      </c>
      <c r="J21" s="88">
        <v>279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1166</v>
      </c>
      <c r="F22" s="86">
        <v>438</v>
      </c>
      <c r="G22" s="86">
        <v>859</v>
      </c>
      <c r="H22" s="87">
        <v>446</v>
      </c>
      <c r="I22" s="86">
        <v>919</v>
      </c>
      <c r="J22" s="88">
        <v>476</v>
      </c>
      <c r="K22" s="86">
        <v>2102</v>
      </c>
      <c r="L22" s="86">
        <v>250</v>
      </c>
      <c r="M22" s="86">
        <v>402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2060</v>
      </c>
      <c r="F23" s="86">
        <v>2328</v>
      </c>
      <c r="G23" s="86">
        <v>0</v>
      </c>
      <c r="H23" s="87">
        <v>117</v>
      </c>
      <c r="I23" s="86">
        <v>117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571</v>
      </c>
      <c r="F25" s="86">
        <v>0</v>
      </c>
      <c r="G25" s="86">
        <v>0</v>
      </c>
      <c r="H25" s="87">
        <v>86</v>
      </c>
      <c r="I25" s="86">
        <v>86</v>
      </c>
      <c r="J25" s="88">
        <v>849</v>
      </c>
      <c r="K25" s="86">
        <v>148</v>
      </c>
      <c r="L25" s="86">
        <v>166</v>
      </c>
      <c r="M25" s="86">
        <v>175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</v>
      </c>
      <c r="F29" s="86">
        <v>21</v>
      </c>
      <c r="G29" s="86">
        <v>7</v>
      </c>
      <c r="H29" s="87">
        <v>12</v>
      </c>
      <c r="I29" s="86">
        <v>12</v>
      </c>
      <c r="J29" s="88">
        <v>10</v>
      </c>
      <c r="K29" s="86">
        <v>13</v>
      </c>
      <c r="L29" s="86">
        <v>14</v>
      </c>
      <c r="M29" s="86">
        <v>15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</v>
      </c>
      <c r="F30" s="86">
        <v>31</v>
      </c>
      <c r="G30" s="86">
        <v>1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</v>
      </c>
      <c r="F32" s="86">
        <v>0</v>
      </c>
      <c r="G32" s="86">
        <v>1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402</v>
      </c>
      <c r="F37" s="86">
        <v>347</v>
      </c>
      <c r="G37" s="86">
        <v>63</v>
      </c>
      <c r="H37" s="87">
        <v>71</v>
      </c>
      <c r="I37" s="86">
        <v>71</v>
      </c>
      <c r="J37" s="88">
        <v>53</v>
      </c>
      <c r="K37" s="86">
        <v>75</v>
      </c>
      <c r="L37" s="86">
        <v>78</v>
      </c>
      <c r="M37" s="86">
        <v>82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90</v>
      </c>
      <c r="F38" s="86">
        <v>82</v>
      </c>
      <c r="G38" s="86">
        <v>0</v>
      </c>
      <c r="H38" s="87">
        <v>46</v>
      </c>
      <c r="I38" s="86">
        <v>46</v>
      </c>
      <c r="J38" s="88">
        <v>34</v>
      </c>
      <c r="K38" s="86">
        <v>48</v>
      </c>
      <c r="L38" s="86">
        <v>50</v>
      </c>
      <c r="M38" s="86">
        <v>53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</v>
      </c>
      <c r="F39" s="86">
        <v>879</v>
      </c>
      <c r="G39" s="86">
        <v>156</v>
      </c>
      <c r="H39" s="87">
        <v>426</v>
      </c>
      <c r="I39" s="86">
        <v>426</v>
      </c>
      <c r="J39" s="88">
        <v>214</v>
      </c>
      <c r="K39" s="86">
        <v>380</v>
      </c>
      <c r="L39" s="86">
        <v>396</v>
      </c>
      <c r="M39" s="86">
        <v>417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220</v>
      </c>
      <c r="F40" s="86">
        <v>168</v>
      </c>
      <c r="G40" s="86">
        <v>0</v>
      </c>
      <c r="H40" s="87">
        <v>113</v>
      </c>
      <c r="I40" s="86">
        <v>113</v>
      </c>
      <c r="J40" s="88">
        <v>75</v>
      </c>
      <c r="K40" s="86">
        <v>224</v>
      </c>
      <c r="L40" s="86">
        <v>234</v>
      </c>
      <c r="M40" s="86">
        <v>246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70</v>
      </c>
      <c r="I41" s="86">
        <v>70</v>
      </c>
      <c r="J41" s="88">
        <v>42</v>
      </c>
      <c r="K41" s="86">
        <v>74</v>
      </c>
      <c r="L41" s="86">
        <v>77</v>
      </c>
      <c r="M41" s="86">
        <v>81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935</v>
      </c>
      <c r="F42" s="86">
        <v>1528</v>
      </c>
      <c r="G42" s="86">
        <v>1088</v>
      </c>
      <c r="H42" s="87">
        <v>687</v>
      </c>
      <c r="I42" s="86">
        <v>687</v>
      </c>
      <c r="J42" s="88">
        <v>625</v>
      </c>
      <c r="K42" s="86">
        <v>527</v>
      </c>
      <c r="L42" s="86">
        <v>409</v>
      </c>
      <c r="M42" s="86">
        <v>431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106</v>
      </c>
      <c r="F43" s="86">
        <v>39</v>
      </c>
      <c r="G43" s="86">
        <v>0</v>
      </c>
      <c r="H43" s="87">
        <v>20</v>
      </c>
      <c r="I43" s="86">
        <v>20</v>
      </c>
      <c r="J43" s="88">
        <v>15</v>
      </c>
      <c r="K43" s="86">
        <v>21</v>
      </c>
      <c r="L43" s="86">
        <v>22</v>
      </c>
      <c r="M43" s="86">
        <v>23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</v>
      </c>
      <c r="F44" s="86">
        <v>114</v>
      </c>
      <c r="G44" s="86">
        <v>13</v>
      </c>
      <c r="H44" s="87">
        <v>85</v>
      </c>
      <c r="I44" s="86">
        <v>85</v>
      </c>
      <c r="J44" s="88">
        <v>54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429</v>
      </c>
      <c r="F45" s="86">
        <v>160</v>
      </c>
      <c r="G45" s="86">
        <v>15</v>
      </c>
      <c r="H45" s="87">
        <v>145</v>
      </c>
      <c r="I45" s="86">
        <v>145</v>
      </c>
      <c r="J45" s="88">
        <v>5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3100</v>
      </c>
      <c r="J51" s="74">
        <f t="shared" si="4"/>
        <v>3100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2200</v>
      </c>
      <c r="J52" s="81">
        <f t="shared" si="5"/>
        <v>2200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2200</v>
      </c>
      <c r="J56" s="95">
        <f t="shared" si="7"/>
        <v>2200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2200</v>
      </c>
      <c r="J57" s="81">
        <v>2200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900</v>
      </c>
      <c r="J72" s="88">
        <v>900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52</v>
      </c>
      <c r="F77" s="72">
        <f t="shared" ref="F77:M77" si="13">F78+F81+F84+F85+F86+F87+F88</f>
        <v>2400</v>
      </c>
      <c r="G77" s="72">
        <f t="shared" si="13"/>
        <v>3110</v>
      </c>
      <c r="H77" s="73">
        <f t="shared" si="13"/>
        <v>0</v>
      </c>
      <c r="I77" s="72">
        <f t="shared" si="13"/>
        <v>4142</v>
      </c>
      <c r="J77" s="74">
        <f t="shared" si="13"/>
        <v>4322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2025</v>
      </c>
      <c r="H78" s="101">
        <f t="shared" si="14"/>
        <v>0</v>
      </c>
      <c r="I78" s="100">
        <f t="shared" si="14"/>
        <v>4142</v>
      </c>
      <c r="J78" s="102">
        <f t="shared" si="14"/>
        <v>4322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2025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4142</v>
      </c>
      <c r="J80" s="95">
        <v>4322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52</v>
      </c>
      <c r="F81" s="86">
        <f t="shared" ref="F81:M81" si="15">SUM(F82:F83)</f>
        <v>2400</v>
      </c>
      <c r="G81" s="86">
        <f t="shared" si="15"/>
        <v>1085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52</v>
      </c>
      <c r="F83" s="93">
        <v>2400</v>
      </c>
      <c r="G83" s="93">
        <v>1085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12001</v>
      </c>
      <c r="F92" s="46">
        <f t="shared" ref="F92:M92" si="16">F4+F51+F77+F90</f>
        <v>16646</v>
      </c>
      <c r="G92" s="46">
        <f t="shared" si="16"/>
        <v>10387</v>
      </c>
      <c r="H92" s="47">
        <f t="shared" si="16"/>
        <v>8614</v>
      </c>
      <c r="I92" s="46">
        <f t="shared" si="16"/>
        <v>16329</v>
      </c>
      <c r="J92" s="48">
        <f t="shared" si="16"/>
        <v>16279</v>
      </c>
      <c r="K92" s="46">
        <f t="shared" si="16"/>
        <v>10636</v>
      </c>
      <c r="L92" s="46">
        <f t="shared" si="16"/>
        <v>8952</v>
      </c>
      <c r="M92" s="46">
        <f t="shared" si="16"/>
        <v>9546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245522</v>
      </c>
      <c r="D4" s="20">
        <f t="shared" ref="D4:K4" si="0">SUM(D5:D7)</f>
        <v>268485</v>
      </c>
      <c r="E4" s="20">
        <f t="shared" si="0"/>
        <v>252532</v>
      </c>
      <c r="F4" s="21">
        <f t="shared" si="0"/>
        <v>653050</v>
      </c>
      <c r="G4" s="20">
        <f t="shared" si="0"/>
        <v>426907</v>
      </c>
      <c r="H4" s="22">
        <f t="shared" si="0"/>
        <v>369811</v>
      </c>
      <c r="I4" s="20">
        <f t="shared" si="0"/>
        <v>677034</v>
      </c>
      <c r="J4" s="20">
        <f t="shared" si="0"/>
        <v>707125</v>
      </c>
      <c r="K4" s="20">
        <f t="shared" si="0"/>
        <v>762179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116573</v>
      </c>
      <c r="D5" s="28">
        <v>133360</v>
      </c>
      <c r="E5" s="28">
        <v>143406</v>
      </c>
      <c r="F5" s="27">
        <v>165299</v>
      </c>
      <c r="G5" s="28">
        <v>166838</v>
      </c>
      <c r="H5" s="29">
        <v>158089</v>
      </c>
      <c r="I5" s="28">
        <v>182046</v>
      </c>
      <c r="J5" s="28">
        <v>190642</v>
      </c>
      <c r="K5" s="29">
        <v>199681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128939</v>
      </c>
      <c r="D6" s="33">
        <v>135107</v>
      </c>
      <c r="E6" s="33">
        <v>109117</v>
      </c>
      <c r="F6" s="32">
        <v>487751</v>
      </c>
      <c r="G6" s="33">
        <v>260069</v>
      </c>
      <c r="H6" s="34">
        <v>211707</v>
      </c>
      <c r="I6" s="33">
        <v>494988</v>
      </c>
      <c r="J6" s="33">
        <v>516483</v>
      </c>
      <c r="K6" s="34">
        <v>562498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10</v>
      </c>
      <c r="D7" s="36">
        <v>18</v>
      </c>
      <c r="E7" s="36">
        <v>9</v>
      </c>
      <c r="F7" s="35">
        <v>0</v>
      </c>
      <c r="G7" s="36">
        <v>0</v>
      </c>
      <c r="H7" s="37">
        <v>15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4388</v>
      </c>
      <c r="D8" s="20">
        <f t="shared" ref="D8:K8" si="1">SUM(D9:D15)</f>
        <v>4136</v>
      </c>
      <c r="E8" s="20">
        <f t="shared" si="1"/>
        <v>71536</v>
      </c>
      <c r="F8" s="21">
        <f t="shared" si="1"/>
        <v>2750</v>
      </c>
      <c r="G8" s="20">
        <f t="shared" si="1"/>
        <v>317394</v>
      </c>
      <c r="H8" s="22">
        <f t="shared" si="1"/>
        <v>73009</v>
      </c>
      <c r="I8" s="20">
        <f t="shared" si="1"/>
        <v>2750</v>
      </c>
      <c r="J8" s="20">
        <f t="shared" si="1"/>
        <v>2750</v>
      </c>
      <c r="K8" s="20">
        <f t="shared" si="1"/>
        <v>2896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2288</v>
      </c>
      <c r="H9" s="29">
        <v>2378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2400</v>
      </c>
      <c r="D13" s="33">
        <v>3200</v>
      </c>
      <c r="E13" s="33">
        <v>8823</v>
      </c>
      <c r="F13" s="32">
        <v>2550</v>
      </c>
      <c r="G13" s="33">
        <v>2600</v>
      </c>
      <c r="H13" s="34">
        <v>27798</v>
      </c>
      <c r="I13" s="33">
        <v>2550</v>
      </c>
      <c r="J13" s="33">
        <v>2550</v>
      </c>
      <c r="K13" s="34">
        <v>2685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1826</v>
      </c>
      <c r="F14" s="32">
        <v>0</v>
      </c>
      <c r="G14" s="33">
        <v>44308</v>
      </c>
      <c r="H14" s="34">
        <v>42168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1988</v>
      </c>
      <c r="D15" s="36">
        <v>936</v>
      </c>
      <c r="E15" s="36">
        <v>60887</v>
      </c>
      <c r="F15" s="35">
        <v>200</v>
      </c>
      <c r="G15" s="36">
        <v>268198</v>
      </c>
      <c r="H15" s="37">
        <v>665</v>
      </c>
      <c r="I15" s="36">
        <v>200</v>
      </c>
      <c r="J15" s="36">
        <v>200</v>
      </c>
      <c r="K15" s="37">
        <v>211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61452</v>
      </c>
      <c r="D16" s="20">
        <f t="shared" ref="D16:K16" si="2">SUM(D17:D23)</f>
        <v>97013</v>
      </c>
      <c r="E16" s="20">
        <f t="shared" si="2"/>
        <v>112394</v>
      </c>
      <c r="F16" s="21">
        <f t="shared" si="2"/>
        <v>34223</v>
      </c>
      <c r="G16" s="20">
        <f t="shared" si="2"/>
        <v>248453</v>
      </c>
      <c r="H16" s="22">
        <f t="shared" si="2"/>
        <v>364132</v>
      </c>
      <c r="I16" s="20">
        <f t="shared" si="2"/>
        <v>35906</v>
      </c>
      <c r="J16" s="20">
        <f t="shared" si="2"/>
        <v>36209</v>
      </c>
      <c r="K16" s="20">
        <f t="shared" si="2"/>
        <v>36405</v>
      </c>
    </row>
    <row r="17" spans="1:11" s="14" customFormat="1" ht="12.75" customHeight="1" x14ac:dyDescent="0.25">
      <c r="A17" s="25"/>
      <c r="B17" s="26" t="s">
        <v>22</v>
      </c>
      <c r="C17" s="27">
        <v>6110</v>
      </c>
      <c r="D17" s="28">
        <v>32184</v>
      </c>
      <c r="E17" s="28">
        <v>88204</v>
      </c>
      <c r="F17" s="27">
        <v>0</v>
      </c>
      <c r="G17" s="28">
        <v>234888</v>
      </c>
      <c r="H17" s="29">
        <v>348857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54037</v>
      </c>
      <c r="D18" s="33">
        <v>62520</v>
      </c>
      <c r="E18" s="33">
        <v>22970</v>
      </c>
      <c r="F18" s="32">
        <v>34115</v>
      </c>
      <c r="G18" s="33">
        <v>12759</v>
      </c>
      <c r="H18" s="34">
        <v>12752</v>
      </c>
      <c r="I18" s="33">
        <v>35792</v>
      </c>
      <c r="J18" s="33">
        <v>36153</v>
      </c>
      <c r="K18" s="34">
        <v>36346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15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1173</v>
      </c>
      <c r="D21" s="33">
        <v>743</v>
      </c>
      <c r="E21" s="33">
        <v>943</v>
      </c>
      <c r="F21" s="32">
        <v>0</v>
      </c>
      <c r="G21" s="33">
        <v>698</v>
      </c>
      <c r="H21" s="34">
        <v>814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132</v>
      </c>
      <c r="D23" s="36">
        <v>1566</v>
      </c>
      <c r="E23" s="36">
        <v>277</v>
      </c>
      <c r="F23" s="35">
        <v>108</v>
      </c>
      <c r="G23" s="36">
        <v>108</v>
      </c>
      <c r="H23" s="37">
        <v>1694</v>
      </c>
      <c r="I23" s="36">
        <v>114</v>
      </c>
      <c r="J23" s="36">
        <v>56</v>
      </c>
      <c r="K23" s="37">
        <v>59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4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311362</v>
      </c>
      <c r="D26" s="46">
        <f t="shared" ref="D26:K26" si="3">+D4+D8+D16+D24</f>
        <v>369638</v>
      </c>
      <c r="E26" s="46">
        <f t="shared" si="3"/>
        <v>436462</v>
      </c>
      <c r="F26" s="47">
        <f t="shared" si="3"/>
        <v>690023</v>
      </c>
      <c r="G26" s="46">
        <f t="shared" si="3"/>
        <v>992754</v>
      </c>
      <c r="H26" s="48">
        <f t="shared" si="3"/>
        <v>806952</v>
      </c>
      <c r="I26" s="46">
        <f t="shared" si="3"/>
        <v>715690</v>
      </c>
      <c r="J26" s="46">
        <f t="shared" si="3"/>
        <v>746084</v>
      </c>
      <c r="K26" s="46">
        <f t="shared" si="3"/>
        <v>801480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135</v>
      </c>
      <c r="C4" s="33">
        <v>8918</v>
      </c>
      <c r="D4" s="33">
        <v>7887</v>
      </c>
      <c r="E4" s="33">
        <v>9369</v>
      </c>
      <c r="F4" s="27">
        <v>8246</v>
      </c>
      <c r="G4" s="28">
        <v>8246</v>
      </c>
      <c r="H4" s="29">
        <v>8246</v>
      </c>
      <c r="I4" s="33">
        <v>10008</v>
      </c>
      <c r="J4" s="33">
        <v>10464</v>
      </c>
      <c r="K4" s="33">
        <v>10971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136</v>
      </c>
      <c r="C5" s="33">
        <v>10609</v>
      </c>
      <c r="D5" s="33">
        <v>9641</v>
      </c>
      <c r="E5" s="33">
        <v>12643</v>
      </c>
      <c r="F5" s="32">
        <v>17732</v>
      </c>
      <c r="G5" s="33">
        <v>16456</v>
      </c>
      <c r="H5" s="34">
        <v>13428</v>
      </c>
      <c r="I5" s="33">
        <v>20255</v>
      </c>
      <c r="J5" s="33">
        <v>21092</v>
      </c>
      <c r="K5" s="33">
        <v>22110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137</v>
      </c>
      <c r="C6" s="33">
        <v>32139</v>
      </c>
      <c r="D6" s="33">
        <v>36893</v>
      </c>
      <c r="E6" s="33">
        <v>36624</v>
      </c>
      <c r="F6" s="32">
        <v>35757</v>
      </c>
      <c r="G6" s="33">
        <v>36301</v>
      </c>
      <c r="H6" s="34">
        <v>36301</v>
      </c>
      <c r="I6" s="33">
        <v>37722</v>
      </c>
      <c r="J6" s="33">
        <v>39654</v>
      </c>
      <c r="K6" s="33">
        <v>41699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138</v>
      </c>
      <c r="C7" s="33">
        <v>10792</v>
      </c>
      <c r="D7" s="33">
        <v>13761</v>
      </c>
      <c r="E7" s="33">
        <v>15730</v>
      </c>
      <c r="F7" s="32">
        <v>16055</v>
      </c>
      <c r="G7" s="33">
        <v>17439</v>
      </c>
      <c r="H7" s="34">
        <v>17439</v>
      </c>
      <c r="I7" s="33">
        <v>21296</v>
      </c>
      <c r="J7" s="33">
        <v>22355</v>
      </c>
      <c r="K7" s="33">
        <v>23472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139</v>
      </c>
      <c r="C8" s="33">
        <v>3515</v>
      </c>
      <c r="D8" s="33">
        <v>4726</v>
      </c>
      <c r="E8" s="33">
        <v>7763</v>
      </c>
      <c r="F8" s="32">
        <v>7178</v>
      </c>
      <c r="G8" s="33">
        <v>7700</v>
      </c>
      <c r="H8" s="34">
        <v>10728</v>
      </c>
      <c r="I8" s="33">
        <v>7580</v>
      </c>
      <c r="J8" s="33">
        <v>7948</v>
      </c>
      <c r="K8" s="33">
        <v>8344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140</v>
      </c>
      <c r="C9" s="33">
        <v>0</v>
      </c>
      <c r="D9" s="33">
        <v>1732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65973</v>
      </c>
      <c r="D19" s="46">
        <f t="shared" ref="D19:K19" si="1">SUM(D4:D18)</f>
        <v>74640</v>
      </c>
      <c r="E19" s="46">
        <f t="shared" si="1"/>
        <v>82129</v>
      </c>
      <c r="F19" s="47">
        <f t="shared" si="1"/>
        <v>84968</v>
      </c>
      <c r="G19" s="46">
        <f t="shared" si="1"/>
        <v>86142</v>
      </c>
      <c r="H19" s="48">
        <f t="shared" si="1"/>
        <v>86142</v>
      </c>
      <c r="I19" s="46">
        <f t="shared" si="1"/>
        <v>96861</v>
      </c>
      <c r="J19" s="46">
        <f t="shared" si="1"/>
        <v>101513</v>
      </c>
      <c r="K19" s="46">
        <f t="shared" si="1"/>
        <v>106596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63518</v>
      </c>
      <c r="D4" s="20">
        <f t="shared" ref="D4:K4" si="0">SUM(D5:D7)</f>
        <v>73788</v>
      </c>
      <c r="E4" s="20">
        <f t="shared" si="0"/>
        <v>80270</v>
      </c>
      <c r="F4" s="21">
        <f t="shared" si="0"/>
        <v>83023</v>
      </c>
      <c r="G4" s="20">
        <f t="shared" si="0"/>
        <v>85385</v>
      </c>
      <c r="H4" s="22">
        <f t="shared" si="0"/>
        <v>85385</v>
      </c>
      <c r="I4" s="20">
        <f t="shared" si="0"/>
        <v>94811</v>
      </c>
      <c r="J4" s="20">
        <f t="shared" si="0"/>
        <v>99430</v>
      </c>
      <c r="K4" s="20">
        <f t="shared" si="0"/>
        <v>104401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33169</v>
      </c>
      <c r="D5" s="28">
        <v>39770</v>
      </c>
      <c r="E5" s="28">
        <v>43125</v>
      </c>
      <c r="F5" s="27">
        <v>48894</v>
      </c>
      <c r="G5" s="28">
        <v>50006</v>
      </c>
      <c r="H5" s="29">
        <v>48204</v>
      </c>
      <c r="I5" s="28">
        <v>60011</v>
      </c>
      <c r="J5" s="28">
        <v>62868</v>
      </c>
      <c r="K5" s="29">
        <v>65877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30340</v>
      </c>
      <c r="D6" s="33">
        <v>34001</v>
      </c>
      <c r="E6" s="33">
        <v>37136</v>
      </c>
      <c r="F6" s="32">
        <v>34129</v>
      </c>
      <c r="G6" s="33">
        <v>35379</v>
      </c>
      <c r="H6" s="34">
        <v>37172</v>
      </c>
      <c r="I6" s="33">
        <v>34800</v>
      </c>
      <c r="J6" s="33">
        <v>36562</v>
      </c>
      <c r="K6" s="34">
        <v>38524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9</v>
      </c>
      <c r="D7" s="36">
        <v>17</v>
      </c>
      <c r="E7" s="36">
        <v>9</v>
      </c>
      <c r="F7" s="35">
        <v>0</v>
      </c>
      <c r="G7" s="36">
        <v>0</v>
      </c>
      <c r="H7" s="37">
        <v>9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611</v>
      </c>
      <c r="D8" s="20">
        <f t="shared" ref="D8:K8" si="1">SUM(D9:D15)</f>
        <v>229</v>
      </c>
      <c r="E8" s="20">
        <f t="shared" si="1"/>
        <v>182</v>
      </c>
      <c r="F8" s="21">
        <f t="shared" si="1"/>
        <v>200</v>
      </c>
      <c r="G8" s="20">
        <f t="shared" si="1"/>
        <v>262</v>
      </c>
      <c r="H8" s="22">
        <f t="shared" si="1"/>
        <v>262</v>
      </c>
      <c r="I8" s="20">
        <f t="shared" si="1"/>
        <v>200</v>
      </c>
      <c r="J8" s="20">
        <f t="shared" si="1"/>
        <v>200</v>
      </c>
      <c r="K8" s="20">
        <f t="shared" si="1"/>
        <v>211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611</v>
      </c>
      <c r="D15" s="36">
        <v>229</v>
      </c>
      <c r="E15" s="36">
        <v>182</v>
      </c>
      <c r="F15" s="35">
        <v>200</v>
      </c>
      <c r="G15" s="36">
        <v>262</v>
      </c>
      <c r="H15" s="37">
        <v>262</v>
      </c>
      <c r="I15" s="36">
        <v>200</v>
      </c>
      <c r="J15" s="36">
        <v>200</v>
      </c>
      <c r="K15" s="37">
        <v>211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1844</v>
      </c>
      <c r="D16" s="20">
        <f t="shared" ref="D16:K16" si="2">SUM(D17:D23)</f>
        <v>619</v>
      </c>
      <c r="E16" s="20">
        <f t="shared" si="2"/>
        <v>1677</v>
      </c>
      <c r="F16" s="21">
        <f t="shared" si="2"/>
        <v>1745</v>
      </c>
      <c r="G16" s="20">
        <f t="shared" si="2"/>
        <v>495</v>
      </c>
      <c r="H16" s="22">
        <f t="shared" si="2"/>
        <v>495</v>
      </c>
      <c r="I16" s="20">
        <f t="shared" si="2"/>
        <v>1850</v>
      </c>
      <c r="J16" s="20">
        <f t="shared" si="2"/>
        <v>1883</v>
      </c>
      <c r="K16" s="20">
        <f t="shared" si="2"/>
        <v>1984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42</v>
      </c>
      <c r="E17" s="28">
        <v>53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1823</v>
      </c>
      <c r="D18" s="33">
        <v>577</v>
      </c>
      <c r="E18" s="33">
        <v>1624</v>
      </c>
      <c r="F18" s="32">
        <v>1689</v>
      </c>
      <c r="G18" s="33">
        <v>439</v>
      </c>
      <c r="H18" s="34">
        <v>439</v>
      </c>
      <c r="I18" s="33">
        <v>1791</v>
      </c>
      <c r="J18" s="33">
        <v>1883</v>
      </c>
      <c r="K18" s="34">
        <v>1984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15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21</v>
      </c>
      <c r="D23" s="36">
        <v>0</v>
      </c>
      <c r="E23" s="36">
        <v>0</v>
      </c>
      <c r="F23" s="35">
        <v>56</v>
      </c>
      <c r="G23" s="36">
        <v>56</v>
      </c>
      <c r="H23" s="37">
        <v>41</v>
      </c>
      <c r="I23" s="36">
        <v>59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4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65973</v>
      </c>
      <c r="D26" s="46">
        <f t="shared" ref="D26:K26" si="3">+D4+D8+D16+D24</f>
        <v>74640</v>
      </c>
      <c r="E26" s="46">
        <f t="shared" si="3"/>
        <v>82129</v>
      </c>
      <c r="F26" s="47">
        <f t="shared" si="3"/>
        <v>84968</v>
      </c>
      <c r="G26" s="46">
        <f t="shared" si="3"/>
        <v>86142</v>
      </c>
      <c r="H26" s="48">
        <f t="shared" si="3"/>
        <v>86142</v>
      </c>
      <c r="I26" s="46">
        <f t="shared" si="3"/>
        <v>96861</v>
      </c>
      <c r="J26" s="46">
        <f t="shared" si="3"/>
        <v>101513</v>
      </c>
      <c r="K26" s="46">
        <f t="shared" si="3"/>
        <v>106596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141</v>
      </c>
      <c r="C4" s="33">
        <v>2441</v>
      </c>
      <c r="D4" s="33">
        <v>2778</v>
      </c>
      <c r="E4" s="33">
        <v>3073</v>
      </c>
      <c r="F4" s="27">
        <v>4129</v>
      </c>
      <c r="G4" s="28">
        <v>4129</v>
      </c>
      <c r="H4" s="29">
        <v>4129</v>
      </c>
      <c r="I4" s="33">
        <v>5679</v>
      </c>
      <c r="J4" s="33">
        <v>5934</v>
      </c>
      <c r="K4" s="33">
        <v>6209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142</v>
      </c>
      <c r="C5" s="33">
        <v>25411</v>
      </c>
      <c r="D5" s="33">
        <v>7159</v>
      </c>
      <c r="E5" s="33">
        <v>12166</v>
      </c>
      <c r="F5" s="32">
        <v>12055</v>
      </c>
      <c r="G5" s="33">
        <v>12055</v>
      </c>
      <c r="H5" s="34">
        <v>12055</v>
      </c>
      <c r="I5" s="33">
        <v>7462</v>
      </c>
      <c r="J5" s="33">
        <v>7498</v>
      </c>
      <c r="K5" s="33">
        <v>7867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143</v>
      </c>
      <c r="C6" s="33">
        <v>1203</v>
      </c>
      <c r="D6" s="33">
        <v>16556</v>
      </c>
      <c r="E6" s="33">
        <v>11608</v>
      </c>
      <c r="F6" s="32">
        <v>13239</v>
      </c>
      <c r="G6" s="33">
        <v>13278</v>
      </c>
      <c r="H6" s="34">
        <v>12897</v>
      </c>
      <c r="I6" s="33">
        <v>13317</v>
      </c>
      <c r="J6" s="33">
        <v>13950</v>
      </c>
      <c r="K6" s="33">
        <v>14628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144</v>
      </c>
      <c r="C7" s="33">
        <v>1405</v>
      </c>
      <c r="D7" s="33">
        <v>0</v>
      </c>
      <c r="E7" s="33">
        <v>86092</v>
      </c>
      <c r="F7" s="32">
        <v>263084</v>
      </c>
      <c r="G7" s="33">
        <v>530940</v>
      </c>
      <c r="H7" s="34">
        <v>350000</v>
      </c>
      <c r="I7" s="33">
        <v>262455</v>
      </c>
      <c r="J7" s="33">
        <v>278362</v>
      </c>
      <c r="K7" s="33">
        <v>278362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30460</v>
      </c>
      <c r="D19" s="46">
        <f t="shared" ref="D19:K19" si="1">SUM(D4:D18)</f>
        <v>26493</v>
      </c>
      <c r="E19" s="46">
        <f t="shared" si="1"/>
        <v>112939</v>
      </c>
      <c r="F19" s="47">
        <f t="shared" si="1"/>
        <v>292507</v>
      </c>
      <c r="G19" s="46">
        <f t="shared" si="1"/>
        <v>560402</v>
      </c>
      <c r="H19" s="48">
        <f t="shared" si="1"/>
        <v>379081</v>
      </c>
      <c r="I19" s="46">
        <f t="shared" si="1"/>
        <v>288913</v>
      </c>
      <c r="J19" s="46">
        <f t="shared" si="1"/>
        <v>305744</v>
      </c>
      <c r="K19" s="46">
        <f t="shared" si="1"/>
        <v>307066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22922</v>
      </c>
      <c r="D4" s="20">
        <f t="shared" ref="D4:K4" si="0">SUM(D5:D7)</f>
        <v>20782</v>
      </c>
      <c r="E4" s="20">
        <f t="shared" si="0"/>
        <v>26719</v>
      </c>
      <c r="F4" s="21">
        <f t="shared" si="0"/>
        <v>292451</v>
      </c>
      <c r="G4" s="20">
        <f t="shared" si="0"/>
        <v>87157</v>
      </c>
      <c r="H4" s="22">
        <f t="shared" si="0"/>
        <v>43846</v>
      </c>
      <c r="I4" s="20">
        <f t="shared" si="0"/>
        <v>288854</v>
      </c>
      <c r="J4" s="20">
        <f t="shared" si="0"/>
        <v>305670</v>
      </c>
      <c r="K4" s="20">
        <f t="shared" si="0"/>
        <v>306988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8979</v>
      </c>
      <c r="D5" s="28">
        <v>10389</v>
      </c>
      <c r="E5" s="28">
        <v>10355</v>
      </c>
      <c r="F5" s="27">
        <v>12078</v>
      </c>
      <c r="G5" s="28">
        <v>12117</v>
      </c>
      <c r="H5" s="29">
        <v>11736</v>
      </c>
      <c r="I5" s="28">
        <v>13442</v>
      </c>
      <c r="J5" s="28">
        <v>14054</v>
      </c>
      <c r="K5" s="29">
        <v>14697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13943</v>
      </c>
      <c r="D6" s="33">
        <v>10393</v>
      </c>
      <c r="E6" s="33">
        <v>16364</v>
      </c>
      <c r="F6" s="32">
        <v>280373</v>
      </c>
      <c r="G6" s="33">
        <v>75040</v>
      </c>
      <c r="H6" s="34">
        <v>32109</v>
      </c>
      <c r="I6" s="33">
        <v>275412</v>
      </c>
      <c r="J6" s="33">
        <v>291616</v>
      </c>
      <c r="K6" s="34">
        <v>292291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1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54</v>
      </c>
      <c r="D8" s="20">
        <f t="shared" ref="D8:K8" si="1">SUM(D9:D15)</f>
        <v>0</v>
      </c>
      <c r="E8" s="20">
        <f t="shared" si="1"/>
        <v>60513</v>
      </c>
      <c r="F8" s="21">
        <f t="shared" si="1"/>
        <v>0</v>
      </c>
      <c r="G8" s="20">
        <f t="shared" si="1"/>
        <v>267906</v>
      </c>
      <c r="H8" s="22">
        <f t="shared" si="1"/>
        <v>23453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50</v>
      </c>
      <c r="H13" s="34">
        <v>23453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54</v>
      </c>
      <c r="D15" s="36">
        <v>0</v>
      </c>
      <c r="E15" s="36">
        <v>60513</v>
      </c>
      <c r="F15" s="35">
        <v>0</v>
      </c>
      <c r="G15" s="36">
        <v>267856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7484</v>
      </c>
      <c r="D16" s="20">
        <f t="shared" ref="D16:K16" si="2">SUM(D17:D23)</f>
        <v>5711</v>
      </c>
      <c r="E16" s="20">
        <f t="shared" si="2"/>
        <v>25707</v>
      </c>
      <c r="F16" s="21">
        <f t="shared" si="2"/>
        <v>56</v>
      </c>
      <c r="G16" s="20">
        <f t="shared" si="2"/>
        <v>205339</v>
      </c>
      <c r="H16" s="22">
        <f t="shared" si="2"/>
        <v>311782</v>
      </c>
      <c r="I16" s="20">
        <f t="shared" si="2"/>
        <v>59</v>
      </c>
      <c r="J16" s="20">
        <f t="shared" si="2"/>
        <v>74</v>
      </c>
      <c r="K16" s="20">
        <f t="shared" si="2"/>
        <v>78</v>
      </c>
    </row>
    <row r="17" spans="1:11" s="14" customFormat="1" ht="12.75" customHeight="1" x14ac:dyDescent="0.25">
      <c r="A17" s="25"/>
      <c r="B17" s="26" t="s">
        <v>22</v>
      </c>
      <c r="C17" s="27">
        <v>2957</v>
      </c>
      <c r="D17" s="28">
        <v>5122</v>
      </c>
      <c r="E17" s="28">
        <v>19215</v>
      </c>
      <c r="F17" s="27">
        <v>0</v>
      </c>
      <c r="G17" s="28">
        <v>205283</v>
      </c>
      <c r="H17" s="29">
        <v>311169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4527</v>
      </c>
      <c r="D18" s="33">
        <v>576</v>
      </c>
      <c r="E18" s="33">
        <v>6215</v>
      </c>
      <c r="F18" s="32">
        <v>56</v>
      </c>
      <c r="G18" s="33">
        <v>56</v>
      </c>
      <c r="H18" s="34">
        <v>613</v>
      </c>
      <c r="I18" s="33">
        <v>59</v>
      </c>
      <c r="J18" s="33">
        <v>74</v>
      </c>
      <c r="K18" s="34">
        <v>78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13</v>
      </c>
      <c r="E23" s="36">
        <v>277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30460</v>
      </c>
      <c r="D26" s="46">
        <f t="shared" ref="D26:K26" si="3">+D4+D8+D16+D24</f>
        <v>26493</v>
      </c>
      <c r="E26" s="46">
        <f t="shared" si="3"/>
        <v>112939</v>
      </c>
      <c r="F26" s="47">
        <f t="shared" si="3"/>
        <v>292507</v>
      </c>
      <c r="G26" s="46">
        <f t="shared" si="3"/>
        <v>560402</v>
      </c>
      <c r="H26" s="48">
        <f t="shared" si="3"/>
        <v>379081</v>
      </c>
      <c r="I26" s="46">
        <f t="shared" si="3"/>
        <v>288913</v>
      </c>
      <c r="J26" s="46">
        <f t="shared" si="3"/>
        <v>305744</v>
      </c>
      <c r="K26" s="46">
        <f t="shared" si="3"/>
        <v>307066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145</v>
      </c>
      <c r="C4" s="33">
        <v>0</v>
      </c>
      <c r="D4" s="33">
        <v>0</v>
      </c>
      <c r="E4" s="33">
        <v>6040</v>
      </c>
      <c r="F4" s="27">
        <v>5871</v>
      </c>
      <c r="G4" s="28">
        <v>6271</v>
      </c>
      <c r="H4" s="29">
        <v>6471</v>
      </c>
      <c r="I4" s="33">
        <v>5628</v>
      </c>
      <c r="J4" s="33">
        <v>5899</v>
      </c>
      <c r="K4" s="33">
        <v>6191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146</v>
      </c>
      <c r="C5" s="33">
        <v>112715</v>
      </c>
      <c r="D5" s="33">
        <v>160667</v>
      </c>
      <c r="E5" s="33">
        <v>135932</v>
      </c>
      <c r="F5" s="32">
        <v>200000</v>
      </c>
      <c r="G5" s="33">
        <v>224863</v>
      </c>
      <c r="H5" s="34">
        <v>222563</v>
      </c>
      <c r="I5" s="33">
        <v>212735</v>
      </c>
      <c r="J5" s="33">
        <v>219378</v>
      </c>
      <c r="K5" s="33">
        <v>260932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147</v>
      </c>
      <c r="C6" s="33">
        <v>6037</v>
      </c>
      <c r="D6" s="33">
        <v>7631</v>
      </c>
      <c r="E6" s="33">
        <v>6948</v>
      </c>
      <c r="F6" s="32">
        <v>8839</v>
      </c>
      <c r="G6" s="33">
        <v>8439</v>
      </c>
      <c r="H6" s="34">
        <v>8439</v>
      </c>
      <c r="I6" s="33">
        <v>6874</v>
      </c>
      <c r="J6" s="33">
        <v>7050</v>
      </c>
      <c r="K6" s="33">
        <v>7414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118752</v>
      </c>
      <c r="D19" s="46">
        <f t="shared" ref="D19:K19" si="1">SUM(D4:D18)</f>
        <v>168298</v>
      </c>
      <c r="E19" s="46">
        <f t="shared" si="1"/>
        <v>148920</v>
      </c>
      <c r="F19" s="47">
        <f t="shared" si="1"/>
        <v>214710</v>
      </c>
      <c r="G19" s="46">
        <f t="shared" si="1"/>
        <v>239573</v>
      </c>
      <c r="H19" s="48">
        <f t="shared" si="1"/>
        <v>237473</v>
      </c>
      <c r="I19" s="46">
        <f t="shared" si="1"/>
        <v>225237</v>
      </c>
      <c r="J19" s="46">
        <f t="shared" si="1"/>
        <v>232327</v>
      </c>
      <c r="K19" s="46">
        <f t="shared" si="1"/>
        <v>274537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>
      <selection activeCellId="1" sqref="M17 A1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169</v>
      </c>
      <c r="D3" s="17" t="s">
        <v>166</v>
      </c>
      <c r="E3" s="17" t="s">
        <v>164</v>
      </c>
      <c r="F3" s="173" t="s">
        <v>165</v>
      </c>
      <c r="G3" s="174"/>
      <c r="H3" s="175"/>
      <c r="I3" s="17" t="s">
        <v>162</v>
      </c>
      <c r="J3" s="17" t="s">
        <v>163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70636</v>
      </c>
      <c r="D4" s="20">
        <f t="shared" ref="D4:K4" si="0">SUM(D5:D7)</f>
        <v>81040</v>
      </c>
      <c r="E4" s="20">
        <f t="shared" si="0"/>
        <v>66742</v>
      </c>
      <c r="F4" s="21">
        <f t="shared" si="0"/>
        <v>183065</v>
      </c>
      <c r="G4" s="20">
        <f t="shared" si="0"/>
        <v>159404</v>
      </c>
      <c r="H4" s="22">
        <f t="shared" si="0"/>
        <v>148364</v>
      </c>
      <c r="I4" s="20">
        <f t="shared" si="0"/>
        <v>192063</v>
      </c>
      <c r="J4" s="20">
        <f t="shared" si="0"/>
        <v>198937</v>
      </c>
      <c r="K4" s="20">
        <f t="shared" si="0"/>
        <v>241102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23244</v>
      </c>
      <c r="D5" s="28">
        <v>24568</v>
      </c>
      <c r="E5" s="28">
        <v>31956</v>
      </c>
      <c r="F5" s="27">
        <v>37718</v>
      </c>
      <c r="G5" s="28">
        <v>38036</v>
      </c>
      <c r="H5" s="29">
        <v>34791</v>
      </c>
      <c r="I5" s="28">
        <v>38117</v>
      </c>
      <c r="J5" s="28">
        <v>39921</v>
      </c>
      <c r="K5" s="29">
        <v>41825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47392</v>
      </c>
      <c r="D6" s="33">
        <v>56472</v>
      </c>
      <c r="E6" s="33">
        <v>34786</v>
      </c>
      <c r="F6" s="32">
        <v>145347</v>
      </c>
      <c r="G6" s="33">
        <v>121368</v>
      </c>
      <c r="H6" s="34">
        <v>113573</v>
      </c>
      <c r="I6" s="33">
        <v>153946</v>
      </c>
      <c r="J6" s="33">
        <v>159016</v>
      </c>
      <c r="K6" s="34">
        <v>199277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377</v>
      </c>
      <c r="D8" s="20">
        <f t="shared" ref="D8:K8" si="1">SUM(D9:D15)</f>
        <v>527</v>
      </c>
      <c r="E8" s="20">
        <f t="shared" si="1"/>
        <v>2944</v>
      </c>
      <c r="F8" s="21">
        <f t="shared" si="1"/>
        <v>0</v>
      </c>
      <c r="G8" s="20">
        <f t="shared" si="1"/>
        <v>43508</v>
      </c>
      <c r="H8" s="22">
        <f t="shared" si="1"/>
        <v>43508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88</v>
      </c>
      <c r="H9" s="29">
        <v>178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2423</v>
      </c>
      <c r="F13" s="32">
        <v>0</v>
      </c>
      <c r="G13" s="33">
        <v>0</v>
      </c>
      <c r="H13" s="34">
        <v>2008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500</v>
      </c>
      <c r="F14" s="32">
        <v>0</v>
      </c>
      <c r="G14" s="33">
        <v>43408</v>
      </c>
      <c r="H14" s="34">
        <v>41268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377</v>
      </c>
      <c r="D15" s="36">
        <v>527</v>
      </c>
      <c r="E15" s="36">
        <v>21</v>
      </c>
      <c r="F15" s="35">
        <v>0</v>
      </c>
      <c r="G15" s="36">
        <v>12</v>
      </c>
      <c r="H15" s="37">
        <v>54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47739</v>
      </c>
      <c r="D16" s="20">
        <f t="shared" ref="D16:K16" si="2">SUM(D17:D23)</f>
        <v>86731</v>
      </c>
      <c r="E16" s="20">
        <f t="shared" si="2"/>
        <v>79234</v>
      </c>
      <c r="F16" s="21">
        <f t="shared" si="2"/>
        <v>31645</v>
      </c>
      <c r="G16" s="20">
        <f t="shared" si="2"/>
        <v>36661</v>
      </c>
      <c r="H16" s="22">
        <f t="shared" si="2"/>
        <v>45601</v>
      </c>
      <c r="I16" s="20">
        <f t="shared" si="2"/>
        <v>33174</v>
      </c>
      <c r="J16" s="20">
        <f t="shared" si="2"/>
        <v>33390</v>
      </c>
      <c r="K16" s="20">
        <f t="shared" si="2"/>
        <v>33435</v>
      </c>
    </row>
    <row r="17" spans="1:11" s="14" customFormat="1" ht="12.75" customHeight="1" x14ac:dyDescent="0.25">
      <c r="A17" s="25"/>
      <c r="B17" s="26" t="s">
        <v>22</v>
      </c>
      <c r="C17" s="27">
        <v>3153</v>
      </c>
      <c r="D17" s="28">
        <v>27008</v>
      </c>
      <c r="E17" s="28">
        <v>66027</v>
      </c>
      <c r="F17" s="27">
        <v>0</v>
      </c>
      <c r="G17" s="28">
        <v>25122</v>
      </c>
      <c r="H17" s="29">
        <v>33025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44586</v>
      </c>
      <c r="D18" s="33">
        <v>58170</v>
      </c>
      <c r="E18" s="33">
        <v>13207</v>
      </c>
      <c r="F18" s="32">
        <v>31603</v>
      </c>
      <c r="G18" s="33">
        <v>11497</v>
      </c>
      <c r="H18" s="34">
        <v>10953</v>
      </c>
      <c r="I18" s="33">
        <v>33130</v>
      </c>
      <c r="J18" s="33">
        <v>33346</v>
      </c>
      <c r="K18" s="34">
        <v>33389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1553</v>
      </c>
      <c r="E23" s="36">
        <v>0</v>
      </c>
      <c r="F23" s="35">
        <v>42</v>
      </c>
      <c r="G23" s="36">
        <v>42</v>
      </c>
      <c r="H23" s="37">
        <v>1623</v>
      </c>
      <c r="I23" s="36">
        <v>44</v>
      </c>
      <c r="J23" s="36">
        <v>44</v>
      </c>
      <c r="K23" s="37">
        <v>46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118752</v>
      </c>
      <c r="D26" s="46">
        <f t="shared" ref="D26:K26" si="3">+D4+D8+D16+D24</f>
        <v>168298</v>
      </c>
      <c r="E26" s="46">
        <f t="shared" si="3"/>
        <v>148920</v>
      </c>
      <c r="F26" s="47">
        <f t="shared" si="3"/>
        <v>214710</v>
      </c>
      <c r="G26" s="46">
        <f t="shared" si="3"/>
        <v>239573</v>
      </c>
      <c r="H26" s="48">
        <f t="shared" si="3"/>
        <v>237473</v>
      </c>
      <c r="I26" s="46">
        <f t="shared" si="3"/>
        <v>225237</v>
      </c>
      <c r="J26" s="46">
        <f t="shared" si="3"/>
        <v>232327</v>
      </c>
      <c r="K26" s="46">
        <f t="shared" si="3"/>
        <v>274537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2014-05-29T12:53:49Z</dcterms:created>
  <dcterms:modified xsi:type="dcterms:W3CDTF">2014-05-30T13:00:16Z</dcterms:modified>
</cp:coreProperties>
</file>